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xr:revisionPtr revIDLastSave="0" documentId="8_{E9E9BFBB-B097-7C4B-B7A1-8C8EE096659C}" xr6:coauthVersionLast="47" xr6:coauthVersionMax="47" xr10:uidLastSave="{00000000-0000-0000-0000-000000000000}"/>
  <bookViews>
    <workbookView xWindow="26190" yWindow="-16320" windowWidth="2370" windowHeight="1584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70" l="1"/>
  <c r="M26" i="75"/>
  <c r="M27" i="75"/>
  <c r="V27" i="75"/>
  <c r="P28" i="75"/>
  <c r="Q17" i="77"/>
  <c r="U17" i="77"/>
  <c r="Q18" i="77"/>
  <c r="U18" i="77"/>
  <c r="Q19" i="77"/>
  <c r="U19" i="77"/>
  <c r="Q20" i="77"/>
  <c r="U20" i="77"/>
  <c r="Q21" i="77"/>
  <c r="U21" i="77"/>
  <c r="Q22" i="77"/>
  <c r="U22" i="77"/>
  <c r="Q23" i="77"/>
  <c r="U23" i="77"/>
  <c r="Q24" i="77"/>
  <c r="U24" i="77"/>
  <c r="Q25" i="77"/>
  <c r="U25" i="77"/>
  <c r="Q26" i="77"/>
  <c r="U26" i="77"/>
  <c r="Q27" i="77"/>
  <c r="U27" i="77"/>
  <c r="Q28" i="77"/>
  <c r="U28" i="77"/>
  <c r="Q29" i="77"/>
  <c r="U29" i="77"/>
  <c r="Q30" i="77"/>
  <c r="U30" i="77"/>
  <c r="Q31" i="77"/>
  <c r="U31" i="77"/>
  <c r="Q32" i="77"/>
  <c r="U32" i="77"/>
  <c r="Q33" i="77"/>
  <c r="U33" i="77"/>
  <c r="Q34" i="77"/>
  <c r="U34" i="77"/>
  <c r="Q35" i="77"/>
  <c r="U35" i="77"/>
  <c r="Q36" i="77"/>
  <c r="U36" i="77"/>
  <c r="Q37" i="77"/>
  <c r="U37" i="77"/>
  <c r="Q38" i="77"/>
  <c r="U38" i="77"/>
  <c r="Q39" i="77"/>
  <c r="U39" i="77"/>
  <c r="Q40" i="77"/>
  <c r="U40" i="77"/>
  <c r="Q41" i="77"/>
  <c r="U41" i="77"/>
  <c r="Q42" i="77"/>
  <c r="U42" i="77"/>
  <c r="Q43" i="77"/>
  <c r="U43" i="77"/>
  <c r="Q44" i="77"/>
  <c r="U44" i="77"/>
  <c r="Q45" i="77"/>
  <c r="U45" i="77"/>
  <c r="Q46" i="77"/>
  <c r="U46" i="77"/>
  <c r="Q47" i="77"/>
  <c r="U47" i="77"/>
  <c r="Q48" i="77"/>
  <c r="U48" i="77"/>
  <c r="Q49" i="77"/>
  <c r="U49" i="77"/>
  <c r="Q50" i="77"/>
  <c r="U50" i="77"/>
  <c r="Q51" i="77"/>
  <c r="U51" i="77"/>
  <c r="Q52" i="77"/>
  <c r="U52" i="77"/>
  <c r="Q53" i="77"/>
  <c r="U53" i="77"/>
  <c r="Q54" i="77"/>
  <c r="U54" i="77"/>
  <c r="Q55" i="77"/>
  <c r="U55" i="77"/>
  <c r="Q56" i="77"/>
  <c r="U56" i="77"/>
  <c r="Q57" i="77"/>
  <c r="U57" i="77"/>
  <c r="Q58" i="77"/>
  <c r="U58" i="77"/>
  <c r="Q59" i="77"/>
  <c r="U59" i="77"/>
  <c r="Q60" i="77"/>
  <c r="U60" i="77"/>
  <c r="Q61" i="77"/>
  <c r="U61" i="77"/>
  <c r="Q62" i="77"/>
  <c r="U62" i="77"/>
  <c r="Q63" i="77"/>
  <c r="U63" i="77"/>
  <c r="Q64" i="77"/>
  <c r="U64" i="77"/>
  <c r="Q65" i="77"/>
  <c r="U65" i="77"/>
  <c r="Q66" i="77"/>
  <c r="U66" i="77"/>
  <c r="Q67" i="77"/>
  <c r="U67" i="77"/>
  <c r="Q68" i="77"/>
  <c r="U68" i="77"/>
  <c r="Q69" i="77"/>
  <c r="U69" i="77"/>
  <c r="Q70" i="77"/>
  <c r="U70" i="77"/>
  <c r="Q71" i="77"/>
  <c r="U71" i="77"/>
  <c r="Q72" i="77"/>
  <c r="U72" i="77"/>
  <c r="Q73" i="77"/>
  <c r="U73" i="77"/>
  <c r="Q74" i="77"/>
  <c r="U74" i="77"/>
  <c r="Q75" i="77"/>
  <c r="U75" i="77"/>
  <c r="Q76" i="77"/>
  <c r="U76" i="77"/>
  <c r="Q77" i="77"/>
  <c r="U77" i="77"/>
  <c r="Q78" i="77"/>
  <c r="U78" i="77"/>
  <c r="Q79" i="77"/>
  <c r="U79" i="77"/>
  <c r="Q80" i="77"/>
  <c r="U80" i="77"/>
  <c r="Q81" i="77"/>
  <c r="U81" i="77"/>
  <c r="Q82" i="77"/>
  <c r="U82" i="77"/>
  <c r="Q83" i="77"/>
  <c r="U83" i="77"/>
  <c r="Q84" i="77"/>
  <c r="U84" i="77"/>
  <c r="Q85" i="77"/>
  <c r="U85" i="77"/>
  <c r="Q86" i="77"/>
  <c r="U86" i="77"/>
  <c r="Q87" i="77"/>
  <c r="U87" i="77"/>
  <c r="Q88" i="77"/>
  <c r="U88" i="77"/>
  <c r="Q89" i="77"/>
  <c r="U89" i="77"/>
  <c r="Q90" i="77"/>
  <c r="U90" i="77"/>
  <c r="Q91" i="77"/>
  <c r="U91" i="77"/>
  <c r="Q92" i="77"/>
  <c r="U92" i="77"/>
  <c r="Q93" i="77"/>
  <c r="U93" i="77"/>
  <c r="Q94" i="77"/>
  <c r="U94" i="77"/>
  <c r="Q95" i="77"/>
  <c r="U95" i="77"/>
  <c r="Q96" i="77"/>
  <c r="U96" i="77"/>
  <c r="Q97" i="77"/>
  <c r="U97" i="77"/>
  <c r="Q98" i="77"/>
  <c r="U98" i="77"/>
  <c r="Q99" i="77"/>
  <c r="U99" i="77"/>
  <c r="Q100" i="77"/>
  <c r="U100" i="77"/>
  <c r="Q101" i="77"/>
  <c r="U101" i="77"/>
  <c r="Q102" i="77"/>
  <c r="U102" i="77"/>
  <c r="Q103" i="77"/>
  <c r="U103" i="77"/>
  <c r="Q104" i="77"/>
  <c r="U104" i="77"/>
  <c r="Q105" i="77"/>
  <c r="U105" i="77"/>
  <c r="Q106" i="77"/>
  <c r="U106" i="77"/>
  <c r="Q107" i="77"/>
  <c r="U107" i="77"/>
  <c r="Q108" i="77"/>
  <c r="U108" i="77"/>
  <c r="Q109" i="77"/>
  <c r="U109" i="77"/>
  <c r="Q110" i="77"/>
  <c r="U110" i="77"/>
  <c r="Q111" i="77"/>
  <c r="U111" i="77"/>
  <c r="P17" i="72"/>
  <c r="U17" i="72"/>
  <c r="P18" i="72"/>
  <c r="U18" i="72"/>
  <c r="P19" i="72"/>
  <c r="U19" i="72"/>
  <c r="P20" i="72"/>
  <c r="U20" i="72"/>
  <c r="P21" i="72"/>
  <c r="U21" i="72"/>
  <c r="P22" i="72"/>
  <c r="U22" i="72"/>
  <c r="P23" i="72"/>
  <c r="U23" i="72"/>
  <c r="P24" i="72"/>
  <c r="U24" i="72"/>
  <c r="P25" i="72"/>
  <c r="U25" i="72"/>
  <c r="P26" i="72"/>
  <c r="U26" i="72"/>
  <c r="P27" i="72"/>
  <c r="U27" i="72"/>
  <c r="P28" i="72"/>
  <c r="U28" i="72"/>
  <c r="P29" i="72"/>
  <c r="U29" i="72"/>
  <c r="P30" i="72"/>
  <c r="U30" i="72"/>
  <c r="P31" i="72"/>
  <c r="U31" i="72"/>
  <c r="P32" i="72"/>
  <c r="U32" i="72"/>
  <c r="P33" i="72"/>
  <c r="U33" i="72"/>
  <c r="P34" i="72"/>
  <c r="U34" i="72"/>
  <c r="P35" i="72"/>
  <c r="U35" i="72"/>
  <c r="P36" i="72"/>
  <c r="U36" i="72"/>
  <c r="P37" i="72"/>
  <c r="U37" i="72"/>
  <c r="P38" i="72"/>
  <c r="U38" i="72"/>
  <c r="P39" i="72"/>
  <c r="U39" i="72"/>
  <c r="P40" i="72"/>
  <c r="U40" i="72"/>
  <c r="P41" i="72"/>
  <c r="U41" i="72"/>
  <c r="P42" i="72"/>
  <c r="U42" i="72"/>
  <c r="P43" i="72"/>
  <c r="U43" i="72"/>
  <c r="P44" i="72"/>
  <c r="U44" i="72"/>
  <c r="P45" i="72"/>
  <c r="U45" i="72"/>
  <c r="P46" i="72"/>
  <c r="U46" i="72"/>
  <c r="P47" i="72"/>
  <c r="U47" i="72"/>
  <c r="P48" i="72"/>
  <c r="U48" i="72"/>
  <c r="P49" i="72"/>
  <c r="U49" i="72"/>
  <c r="P50" i="72"/>
  <c r="U50" i="72"/>
  <c r="P51" i="72"/>
  <c r="U51" i="72"/>
  <c r="P52" i="72"/>
  <c r="U52" i="72"/>
  <c r="P53" i="72"/>
  <c r="U53" i="72"/>
  <c r="P54" i="72"/>
  <c r="U54" i="72"/>
  <c r="P55" i="72"/>
  <c r="U55" i="72"/>
  <c r="P56" i="72"/>
  <c r="U56" i="72"/>
  <c r="P57" i="72"/>
  <c r="U57" i="72"/>
  <c r="P58" i="72"/>
  <c r="U58" i="72"/>
  <c r="P59" i="72"/>
  <c r="U59" i="72"/>
  <c r="P60" i="72"/>
  <c r="U60" i="72"/>
  <c r="P61" i="72"/>
  <c r="U61" i="72"/>
  <c r="P62" i="72"/>
  <c r="U62" i="72"/>
  <c r="P63" i="72"/>
  <c r="U63" i="72"/>
  <c r="P64" i="72"/>
  <c r="U64" i="72"/>
  <c r="P65" i="72"/>
  <c r="U65" i="72"/>
  <c r="P66" i="72"/>
  <c r="U66" i="72"/>
  <c r="P67" i="72"/>
  <c r="U67" i="72"/>
  <c r="P68" i="72"/>
  <c r="U68" i="72"/>
  <c r="P69" i="72"/>
  <c r="U69" i="72"/>
  <c r="P70" i="72"/>
  <c r="U70" i="72"/>
  <c r="P71" i="72"/>
  <c r="U71" i="72"/>
  <c r="P72" i="72"/>
  <c r="U72" i="72"/>
  <c r="P73" i="72"/>
  <c r="U73" i="72"/>
  <c r="P74" i="72"/>
  <c r="U74" i="72"/>
  <c r="P75" i="72"/>
  <c r="U75" i="72"/>
  <c r="P76" i="72"/>
  <c r="U76" i="72"/>
  <c r="P77" i="72"/>
  <c r="U77" i="72"/>
  <c r="P78" i="72"/>
  <c r="U78" i="72"/>
  <c r="P79" i="72"/>
  <c r="U79" i="72"/>
  <c r="P80" i="72"/>
  <c r="U80" i="72"/>
  <c r="P81" i="72"/>
  <c r="U81" i="72"/>
  <c r="P82" i="72"/>
  <c r="U82" i="72"/>
  <c r="P83" i="72"/>
  <c r="U83" i="72"/>
  <c r="P84" i="72"/>
  <c r="U84" i="72"/>
  <c r="P85" i="72"/>
  <c r="U85" i="72"/>
  <c r="P86" i="72"/>
  <c r="U86" i="72"/>
  <c r="P87" i="72"/>
  <c r="U87" i="72"/>
  <c r="P88" i="72"/>
  <c r="U88" i="72"/>
  <c r="P89" i="72"/>
  <c r="U89" i="72"/>
  <c r="P90" i="72"/>
  <c r="U90" i="72"/>
  <c r="P91" i="72"/>
  <c r="U91" i="72"/>
  <c r="P92" i="72"/>
  <c r="U92" i="72"/>
  <c r="P93" i="72"/>
  <c r="U93" i="72"/>
  <c r="P94" i="72"/>
  <c r="U94" i="72"/>
  <c r="P95" i="72"/>
  <c r="U95" i="72"/>
  <c r="P96" i="72"/>
  <c r="U96" i="72"/>
  <c r="P97" i="72"/>
  <c r="U97" i="72"/>
  <c r="P98" i="72"/>
  <c r="U98" i="72"/>
  <c r="P99" i="72"/>
  <c r="U99" i="72"/>
  <c r="P100" i="72"/>
  <c r="U100" i="72"/>
  <c r="P101" i="72"/>
  <c r="U101" i="72"/>
  <c r="P102" i="72"/>
  <c r="U102" i="72"/>
  <c r="P103" i="72"/>
  <c r="U103" i="72"/>
  <c r="P104" i="72"/>
  <c r="U104" i="72"/>
  <c r="P105" i="72"/>
  <c r="U105" i="72"/>
  <c r="P106" i="72"/>
  <c r="U106" i="72"/>
  <c r="P107" i="72"/>
  <c r="U107" i="72"/>
  <c r="P108" i="72"/>
  <c r="U108" i="72"/>
  <c r="P109" i="72"/>
  <c r="U109" i="72"/>
  <c r="P110" i="72"/>
  <c r="U110" i="72"/>
  <c r="P111" i="72"/>
  <c r="U111" i="72"/>
  <c r="P17" i="9"/>
  <c r="U17" i="9"/>
  <c r="P18" i="9"/>
  <c r="U18" i="9"/>
  <c r="P19" i="9"/>
  <c r="U19" i="9"/>
  <c r="P20" i="9"/>
  <c r="U20" i="9"/>
  <c r="P21" i="9"/>
  <c r="U21" i="9"/>
  <c r="P22" i="9"/>
  <c r="U22" i="9"/>
  <c r="P23" i="9"/>
  <c r="U23" i="9"/>
  <c r="P24" i="9"/>
  <c r="U24" i="9"/>
  <c r="P25" i="9"/>
  <c r="U25" i="9"/>
  <c r="P26" i="9"/>
  <c r="U26" i="9"/>
  <c r="P27" i="9"/>
  <c r="U27" i="9"/>
  <c r="P28" i="9"/>
  <c r="U28" i="9"/>
  <c r="P29" i="9"/>
  <c r="U29" i="9"/>
  <c r="P30" i="9"/>
  <c r="U30" i="9"/>
  <c r="P31" i="9"/>
  <c r="U31" i="9"/>
  <c r="P32" i="9"/>
  <c r="U32" i="9"/>
  <c r="P33" i="9"/>
  <c r="U33" i="9"/>
  <c r="P34" i="9"/>
  <c r="U34" i="9"/>
  <c r="P35" i="9"/>
  <c r="U35" i="9"/>
  <c r="P36" i="9"/>
  <c r="U36" i="9"/>
  <c r="P37" i="9"/>
  <c r="U37" i="9"/>
  <c r="P38" i="9"/>
  <c r="U38" i="9"/>
  <c r="P39" i="9"/>
  <c r="U39" i="9"/>
  <c r="P40" i="9"/>
  <c r="U40" i="9"/>
  <c r="P41" i="9"/>
  <c r="U41" i="9"/>
  <c r="P42" i="9"/>
  <c r="U42" i="9"/>
  <c r="P43" i="9"/>
  <c r="U43" i="9"/>
  <c r="P44" i="9"/>
  <c r="U44" i="9"/>
  <c r="P45" i="9"/>
  <c r="U45" i="9"/>
  <c r="P46" i="9"/>
  <c r="U46" i="9"/>
  <c r="P47" i="9"/>
  <c r="U47" i="9"/>
  <c r="P48" i="9"/>
  <c r="U48" i="9"/>
  <c r="P49" i="9"/>
  <c r="U49" i="9"/>
  <c r="P50" i="9"/>
  <c r="U50" i="9"/>
  <c r="P51" i="9"/>
  <c r="U51" i="9"/>
  <c r="P52" i="9"/>
  <c r="U52" i="9"/>
  <c r="P53" i="9"/>
  <c r="U53" i="9"/>
  <c r="P54" i="9"/>
  <c r="U54" i="9"/>
  <c r="P55" i="9"/>
  <c r="U55" i="9"/>
  <c r="P56" i="9"/>
  <c r="U56" i="9"/>
  <c r="P57" i="9"/>
  <c r="U57" i="9"/>
  <c r="P58" i="9"/>
  <c r="U58" i="9"/>
  <c r="P59" i="9"/>
  <c r="U59" i="9"/>
  <c r="P60" i="9"/>
  <c r="U60" i="9"/>
  <c r="P61" i="9"/>
  <c r="U61" i="9"/>
  <c r="P62" i="9"/>
  <c r="U62" i="9"/>
  <c r="P63" i="9"/>
  <c r="U63" i="9"/>
  <c r="P64" i="9"/>
  <c r="U64" i="9"/>
  <c r="P65" i="9"/>
  <c r="U65" i="9"/>
  <c r="P66" i="9"/>
  <c r="U66" i="9"/>
  <c r="P67" i="9"/>
  <c r="U67" i="9"/>
  <c r="P68" i="9"/>
  <c r="U68" i="9"/>
  <c r="P69" i="9"/>
  <c r="U69" i="9"/>
  <c r="P70" i="9"/>
  <c r="U70" i="9"/>
  <c r="P71" i="9"/>
  <c r="U71" i="9"/>
  <c r="P72" i="9"/>
  <c r="U72" i="9"/>
  <c r="P73" i="9"/>
  <c r="U73" i="9"/>
  <c r="P74" i="9"/>
  <c r="U74" i="9"/>
  <c r="P75" i="9"/>
  <c r="U75" i="9"/>
  <c r="P76" i="9"/>
  <c r="U76" i="9"/>
  <c r="P77" i="9"/>
  <c r="U77" i="9"/>
  <c r="P78" i="9"/>
  <c r="U78" i="9"/>
  <c r="P79" i="9"/>
  <c r="U79" i="9"/>
  <c r="P80" i="9"/>
  <c r="U80" i="9"/>
  <c r="P81" i="9"/>
  <c r="U81" i="9"/>
  <c r="P82" i="9"/>
  <c r="U82" i="9"/>
  <c r="P83" i="9"/>
  <c r="U83" i="9"/>
  <c r="P84" i="9"/>
  <c r="U84" i="9"/>
  <c r="P85" i="9"/>
  <c r="U85" i="9"/>
  <c r="P86" i="9"/>
  <c r="U86" i="9"/>
  <c r="P87" i="9"/>
  <c r="U87" i="9"/>
  <c r="P88" i="9"/>
  <c r="U88" i="9"/>
  <c r="P89" i="9"/>
  <c r="U89" i="9"/>
  <c r="P90" i="9"/>
  <c r="U90" i="9"/>
  <c r="P91" i="9"/>
  <c r="U91" i="9"/>
  <c r="P92" i="9"/>
  <c r="U92" i="9"/>
  <c r="P93" i="9"/>
  <c r="U93" i="9"/>
  <c r="P94" i="9"/>
  <c r="U94" i="9"/>
  <c r="P95" i="9"/>
  <c r="U95" i="9"/>
  <c r="P96" i="9"/>
  <c r="U96" i="9"/>
  <c r="P97" i="9"/>
  <c r="U97" i="9"/>
  <c r="P98" i="9"/>
  <c r="U98" i="9"/>
  <c r="P99" i="9"/>
  <c r="U99" i="9"/>
  <c r="P100" i="9"/>
  <c r="U100" i="9"/>
  <c r="P101" i="9"/>
  <c r="U101" i="9"/>
  <c r="P102" i="9"/>
  <c r="U102" i="9"/>
  <c r="P103" i="9"/>
  <c r="U103" i="9"/>
  <c r="P104" i="9"/>
  <c r="U104" i="9"/>
  <c r="P105" i="9"/>
  <c r="U105" i="9"/>
  <c r="P106" i="9"/>
  <c r="U106" i="9"/>
  <c r="P107" i="9"/>
  <c r="U107" i="9"/>
  <c r="P108" i="9"/>
  <c r="U108" i="9"/>
  <c r="P109" i="9"/>
  <c r="U109" i="9"/>
  <c r="P110" i="9"/>
  <c r="U110" i="9"/>
  <c r="P111" i="9"/>
  <c r="U111" i="9"/>
  <c r="Z22" i="75"/>
  <c r="AJ22" i="75"/>
  <c r="C13" i="77"/>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c r="AB52" i="70"/>
  <c r="AB50" i="70"/>
  <c r="AB31" i="70"/>
  <c r="D28" i="70"/>
  <c r="N13" i="77"/>
  <c r="O13" i="77"/>
  <c r="P13" i="77"/>
  <c r="Q13" i="77"/>
  <c r="U13" i="77"/>
  <c r="N14" i="77"/>
  <c r="O14" i="77"/>
  <c r="P14" i="77"/>
  <c r="Q14" i="77"/>
  <c r="U14" i="77"/>
  <c r="N15" i="77"/>
  <c r="O15" i="77"/>
  <c r="P15" i="77"/>
  <c r="Q15" i="77"/>
  <c r="U15" i="77"/>
  <c r="N16" i="77"/>
  <c r="O16" i="77"/>
  <c r="P16" i="77"/>
  <c r="Q16" i="77"/>
  <c r="U16" i="77"/>
  <c r="N17" i="77"/>
  <c r="O17" i="77"/>
  <c r="P17" i="77"/>
  <c r="N18" i="77"/>
  <c r="O18" i="77"/>
  <c r="P18" i="77"/>
  <c r="N19" i="77"/>
  <c r="O19" i="77"/>
  <c r="P19" i="77"/>
  <c r="N20" i="77"/>
  <c r="O20" i="77"/>
  <c r="P20" i="77"/>
  <c r="N21" i="77"/>
  <c r="O21" i="77"/>
  <c r="P21" i="77"/>
  <c r="N22" i="77"/>
  <c r="O22" i="77"/>
  <c r="P22" i="77"/>
  <c r="N23" i="77"/>
  <c r="O23" i="77"/>
  <c r="P23" i="77"/>
  <c r="N24" i="77"/>
  <c r="O24" i="77"/>
  <c r="P24" i="77"/>
  <c r="N25" i="77"/>
  <c r="O25" i="77"/>
  <c r="P25" i="77"/>
  <c r="N26" i="77"/>
  <c r="O26" i="77"/>
  <c r="P26" i="77"/>
  <c r="N27" i="77"/>
  <c r="O27" i="77"/>
  <c r="P27" i="77"/>
  <c r="N28" i="77"/>
  <c r="O28" i="77"/>
  <c r="P28" i="77"/>
  <c r="N29" i="77"/>
  <c r="O29" i="77"/>
  <c r="P29" i="77"/>
  <c r="N30" i="77"/>
  <c r="O30" i="77"/>
  <c r="P30" i="77"/>
  <c r="N31" i="77"/>
  <c r="O31" i="77"/>
  <c r="P31" i="77"/>
  <c r="N32" i="77"/>
  <c r="O32" i="77"/>
  <c r="P32" i="77"/>
  <c r="N33" i="77"/>
  <c r="O33" i="77"/>
  <c r="P33" i="77"/>
  <c r="N34" i="77"/>
  <c r="O34" i="77"/>
  <c r="P34" i="77"/>
  <c r="N35" i="77"/>
  <c r="O35" i="77"/>
  <c r="P35" i="77"/>
  <c r="N36" i="77"/>
  <c r="O36" i="77"/>
  <c r="P36" i="77"/>
  <c r="N37" i="77"/>
  <c r="O37" i="77"/>
  <c r="P37" i="77"/>
  <c r="N38" i="77"/>
  <c r="O38" i="77"/>
  <c r="P38" i="77"/>
  <c r="N39" i="77"/>
  <c r="O39" i="77"/>
  <c r="P39" i="77"/>
  <c r="N40" i="77"/>
  <c r="O40" i="77"/>
  <c r="P40" i="77"/>
  <c r="N41" i="77"/>
  <c r="O41" i="77"/>
  <c r="P41" i="77"/>
  <c r="N42" i="77"/>
  <c r="O42" i="77"/>
  <c r="P42" i="77"/>
  <c r="N43" i="77"/>
  <c r="O43" i="77"/>
  <c r="P43" i="77"/>
  <c r="N44" i="77"/>
  <c r="O44" i="77"/>
  <c r="P44" i="77"/>
  <c r="N45" i="77"/>
  <c r="O45" i="77"/>
  <c r="P45" i="77"/>
  <c r="N46" i="77"/>
  <c r="O46" i="77"/>
  <c r="P46" i="77"/>
  <c r="N47" i="77"/>
  <c r="O47" i="77"/>
  <c r="P47" i="77"/>
  <c r="N48" i="77"/>
  <c r="O48" i="77"/>
  <c r="P48" i="77"/>
  <c r="N49" i="77"/>
  <c r="O49" i="77"/>
  <c r="P49" i="77"/>
  <c r="N50" i="77"/>
  <c r="O50" i="77"/>
  <c r="P50" i="77"/>
  <c r="N51" i="77"/>
  <c r="O51" i="77"/>
  <c r="P51" i="77"/>
  <c r="N52" i="77"/>
  <c r="O52" i="77"/>
  <c r="P52" i="77"/>
  <c r="N53" i="77"/>
  <c r="O53" i="77"/>
  <c r="P53" i="77"/>
  <c r="N54" i="77"/>
  <c r="O54" i="77"/>
  <c r="P54" i="77"/>
  <c r="N55" i="77"/>
  <c r="O55" i="77"/>
  <c r="P55" i="77"/>
  <c r="N56" i="77"/>
  <c r="O56" i="77"/>
  <c r="P56" i="77"/>
  <c r="N57" i="77"/>
  <c r="O57" i="77"/>
  <c r="P57" i="77"/>
  <c r="N58" i="77"/>
  <c r="O58" i="77"/>
  <c r="P58" i="77"/>
  <c r="N59" i="77"/>
  <c r="O59" i="77"/>
  <c r="P59" i="77"/>
  <c r="N60" i="77"/>
  <c r="O60" i="77"/>
  <c r="P60" i="77"/>
  <c r="N61" i="77"/>
  <c r="O61" i="77"/>
  <c r="P61" i="77"/>
  <c r="N62" i="77"/>
  <c r="O62" i="77"/>
  <c r="P62" i="77"/>
  <c r="N63" i="77"/>
  <c r="O63" i="77"/>
  <c r="P63" i="77"/>
  <c r="N64" i="77"/>
  <c r="O64" i="77"/>
  <c r="P64" i="77"/>
  <c r="N65" i="77"/>
  <c r="O65" i="77"/>
  <c r="P65" i="77"/>
  <c r="N66" i="77"/>
  <c r="O66" i="77"/>
  <c r="P66" i="77"/>
  <c r="N67" i="77"/>
  <c r="O67" i="77"/>
  <c r="P67" i="77"/>
  <c r="N68" i="77"/>
  <c r="O68" i="77"/>
  <c r="P68" i="77"/>
  <c r="N69" i="77"/>
  <c r="O69" i="77"/>
  <c r="P69" i="77"/>
  <c r="N70" i="77"/>
  <c r="O70" i="77"/>
  <c r="P70" i="77"/>
  <c r="N71" i="77"/>
  <c r="O71" i="77"/>
  <c r="P71" i="77"/>
  <c r="N72" i="77"/>
  <c r="O72" i="77"/>
  <c r="P72" i="77"/>
  <c r="N73" i="77"/>
  <c r="O73" i="77"/>
  <c r="P73" i="77"/>
  <c r="N74" i="77"/>
  <c r="O74" i="77"/>
  <c r="P74" i="77"/>
  <c r="N75" i="77"/>
  <c r="O75" i="77"/>
  <c r="P75" i="77"/>
  <c r="N76" i="77"/>
  <c r="O76" i="77"/>
  <c r="P76" i="77"/>
  <c r="N77" i="77"/>
  <c r="O77" i="77"/>
  <c r="P77" i="77"/>
  <c r="N78" i="77"/>
  <c r="O78" i="77"/>
  <c r="P78" i="77"/>
  <c r="N79" i="77"/>
  <c r="O79" i="77"/>
  <c r="P79" i="77"/>
  <c r="N80" i="77"/>
  <c r="O80" i="77"/>
  <c r="P80" i="77"/>
  <c r="N81" i="77"/>
  <c r="O81" i="77"/>
  <c r="P81" i="77"/>
  <c r="N82" i="77"/>
  <c r="O82" i="77"/>
  <c r="P82" i="77"/>
  <c r="N83" i="77"/>
  <c r="O83" i="77"/>
  <c r="P83" i="77"/>
  <c r="N84" i="77"/>
  <c r="O84" i="77"/>
  <c r="P84" i="77"/>
  <c r="N85" i="77"/>
  <c r="O85" i="77"/>
  <c r="P85" i="77"/>
  <c r="N86" i="77"/>
  <c r="O86" i="77"/>
  <c r="P86" i="77"/>
  <c r="N87" i="77"/>
  <c r="O87" i="77"/>
  <c r="P87" i="77"/>
  <c r="N88" i="77"/>
  <c r="O88" i="77"/>
  <c r="P88" i="77"/>
  <c r="N89" i="77"/>
  <c r="O89" i="77"/>
  <c r="P89" i="77"/>
  <c r="N90" i="77"/>
  <c r="O90" i="77"/>
  <c r="P90" i="77"/>
  <c r="N91" i="77"/>
  <c r="O91" i="77"/>
  <c r="P91" i="77"/>
  <c r="N92" i="77"/>
  <c r="O92" i="77"/>
  <c r="P92" i="77"/>
  <c r="N93" i="77"/>
  <c r="O93" i="77"/>
  <c r="P93" i="77"/>
  <c r="N94" i="77"/>
  <c r="O94" i="77"/>
  <c r="P94" i="77"/>
  <c r="N95" i="77"/>
  <c r="O95" i="77"/>
  <c r="P95" i="77"/>
  <c r="N96" i="77"/>
  <c r="O96" i="77"/>
  <c r="P96" i="77"/>
  <c r="N97" i="77"/>
  <c r="O97" i="77"/>
  <c r="P97" i="77"/>
  <c r="N98" i="77"/>
  <c r="O98" i="77"/>
  <c r="P98" i="77"/>
  <c r="N99" i="77"/>
  <c r="O99" i="77"/>
  <c r="P99" i="77"/>
  <c r="N100" i="77"/>
  <c r="O100" i="77"/>
  <c r="P100" i="77"/>
  <c r="N101" i="77"/>
  <c r="O101" i="77"/>
  <c r="P101" i="77"/>
  <c r="N102" i="77"/>
  <c r="O102" i="77"/>
  <c r="P102" i="77"/>
  <c r="N103" i="77"/>
  <c r="O103" i="77"/>
  <c r="P103" i="77"/>
  <c r="N104" i="77"/>
  <c r="O104" i="77"/>
  <c r="P104" i="77"/>
  <c r="N105" i="77"/>
  <c r="O105" i="77"/>
  <c r="P105" i="77"/>
  <c r="N106" i="77"/>
  <c r="O106" i="77"/>
  <c r="P106" i="77"/>
  <c r="N107" i="77"/>
  <c r="O107" i="77"/>
  <c r="P107" i="77"/>
  <c r="N108" i="77"/>
  <c r="O108" i="77"/>
  <c r="P108" i="77"/>
  <c r="N109" i="77"/>
  <c r="O109" i="77"/>
  <c r="P109" i="77"/>
  <c r="N110" i="77"/>
  <c r="O110" i="77"/>
  <c r="P110" i="77"/>
  <c r="N111" i="77"/>
  <c r="O111" i="77"/>
  <c r="P111" i="77"/>
  <c r="Q12" i="77"/>
  <c r="U12" i="77"/>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c r="AA26" i="75"/>
  <c r="P31" i="75"/>
  <c r="AF111" i="77"/>
  <c r="AF110" i="77"/>
  <c r="AF109" i="77"/>
  <c r="AH109" i="77"/>
  <c r="AF108" i="77"/>
  <c r="AF107" i="77"/>
  <c r="AF106" i="77"/>
  <c r="AF105" i="77"/>
  <c r="AF104" i="77"/>
  <c r="AF103" i="77"/>
  <c r="AF102" i="77"/>
  <c r="AH102" i="77"/>
  <c r="AF101" i="77"/>
  <c r="AF100" i="77"/>
  <c r="AF99" i="77"/>
  <c r="AF98" i="77"/>
  <c r="AF97" i="77"/>
  <c r="AF96" i="77"/>
  <c r="AF95" i="77"/>
  <c r="AF94" i="77"/>
  <c r="AF93" i="77"/>
  <c r="AF92" i="77"/>
  <c r="AH92" i="77"/>
  <c r="AF91" i="77"/>
  <c r="AF90" i="77"/>
  <c r="AF89" i="77"/>
  <c r="AF88" i="77"/>
  <c r="AF87" i="77"/>
  <c r="AF86" i="77"/>
  <c r="AF85" i="77"/>
  <c r="AF84" i="77"/>
  <c r="AH84" i="77"/>
  <c r="AF83" i="77"/>
  <c r="AF82" i="77"/>
  <c r="AF81" i="77"/>
  <c r="AF80" i="77"/>
  <c r="AF79" i="77"/>
  <c r="AF78" i="77"/>
  <c r="AF77" i="77"/>
  <c r="AF76" i="77"/>
  <c r="AH76" i="77"/>
  <c r="AF75" i="77"/>
  <c r="AF74" i="77"/>
  <c r="AF73" i="77"/>
  <c r="AF72" i="77"/>
  <c r="AF71" i="77"/>
  <c r="AF70" i="77"/>
  <c r="AF69" i="77"/>
  <c r="AF68" i="77"/>
  <c r="AH68" i="77"/>
  <c r="AF67" i="77"/>
  <c r="AF66" i="77"/>
  <c r="AF65" i="77"/>
  <c r="AF64" i="77"/>
  <c r="AF63" i="77"/>
  <c r="AF62" i="77"/>
  <c r="AF61" i="77"/>
  <c r="AF60" i="77"/>
  <c r="AH60" i="77"/>
  <c r="AF59" i="77"/>
  <c r="AF58" i="77"/>
  <c r="AF57" i="77"/>
  <c r="AF56" i="77"/>
  <c r="AF55" i="77"/>
  <c r="AF54" i="77"/>
  <c r="AF53" i="77"/>
  <c r="AF52" i="77"/>
  <c r="AH52" i="77"/>
  <c r="AF51" i="77"/>
  <c r="AF50" i="77"/>
  <c r="AF49" i="77"/>
  <c r="AF48" i="77"/>
  <c r="AF47" i="77"/>
  <c r="AF46" i="77"/>
  <c r="AF45" i="77"/>
  <c r="AF44" i="77"/>
  <c r="AH44" i="77"/>
  <c r="AF43" i="77"/>
  <c r="AF42" i="77"/>
  <c r="AF41" i="77"/>
  <c r="AF40" i="77"/>
  <c r="AF39" i="77"/>
  <c r="AF38" i="77"/>
  <c r="AF37" i="77"/>
  <c r="AF36" i="77"/>
  <c r="AH36" i="77"/>
  <c r="AF35" i="77"/>
  <c r="AF34" i="77"/>
  <c r="AF33" i="77"/>
  <c r="AF32" i="77"/>
  <c r="AF31" i="77"/>
  <c r="AF30" i="77"/>
  <c r="AF29" i="77"/>
  <c r="AF28" i="77"/>
  <c r="AH28" i="77"/>
  <c r="AF27" i="77"/>
  <c r="AF26" i="77"/>
  <c r="AF25" i="77"/>
  <c r="AF24" i="77"/>
  <c r="AF23" i="77"/>
  <c r="AF22" i="77"/>
  <c r="AF21" i="77"/>
  <c r="AF20" i="77"/>
  <c r="AH20" i="77"/>
  <c r="AF19" i="77"/>
  <c r="AF18" i="77"/>
  <c r="AF17" i="77"/>
  <c r="AF16" i="77"/>
  <c r="AF15" i="77"/>
  <c r="AF14" i="77"/>
  <c r="AF13" i="77"/>
  <c r="A13" i="77"/>
  <c r="A14" i="77"/>
  <c r="A15" i="77"/>
  <c r="A16" i="77"/>
  <c r="A17" i="77"/>
  <c r="A18" i="77"/>
  <c r="A19" i="77"/>
  <c r="A20" i="77"/>
  <c r="A21" i="77"/>
  <c r="A22" i="77"/>
  <c r="A23" i="77"/>
  <c r="A24" i="77"/>
  <c r="A25" i="77"/>
  <c r="A26" i="77"/>
  <c r="A27" i="77"/>
  <c r="A28" i="77"/>
  <c r="A29" i="77"/>
  <c r="A30" i="77"/>
  <c r="A31" i="77"/>
  <c r="A32" i="77"/>
  <c r="A33" i="77"/>
  <c r="A34" i="77"/>
  <c r="A35" i="77"/>
  <c r="A36" i="77"/>
  <c r="A37" i="77"/>
  <c r="A38" i="77"/>
  <c r="A39" i="77"/>
  <c r="A40" i="77"/>
  <c r="A41" i="77"/>
  <c r="A42" i="77"/>
  <c r="A43" i="77"/>
  <c r="A44" i="77"/>
  <c r="A45" i="77"/>
  <c r="A46" i="77"/>
  <c r="A47" i="77"/>
  <c r="A48" i="77"/>
  <c r="A49" i="77"/>
  <c r="A50" i="77"/>
  <c r="A51" i="77"/>
  <c r="A52" i="77"/>
  <c r="A53" i="77"/>
  <c r="A54" i="77"/>
  <c r="A55" i="77"/>
  <c r="A56" i="77"/>
  <c r="A57" i="77"/>
  <c r="A58" i="77"/>
  <c r="A59" i="77"/>
  <c r="A60" i="77"/>
  <c r="A61" i="77"/>
  <c r="A62" i="77"/>
  <c r="A63" i="77"/>
  <c r="A64" i="77"/>
  <c r="A65" i="77"/>
  <c r="A66" i="77"/>
  <c r="A67" i="77"/>
  <c r="A68" i="77"/>
  <c r="A69" i="77"/>
  <c r="A70" i="77"/>
  <c r="A71" i="77"/>
  <c r="A72" i="77"/>
  <c r="A73" i="77"/>
  <c r="A74" i="77"/>
  <c r="A75" i="77"/>
  <c r="A76" i="77"/>
  <c r="A77" i="77"/>
  <c r="A78" i="77"/>
  <c r="A79" i="77"/>
  <c r="A80" i="77"/>
  <c r="A81" i="77"/>
  <c r="A82" i="77"/>
  <c r="A83" i="77"/>
  <c r="A84" i="77"/>
  <c r="A85" i="77"/>
  <c r="A86" i="77"/>
  <c r="A87" i="77"/>
  <c r="A88" i="77"/>
  <c r="A89" i="77"/>
  <c r="A90" i="77"/>
  <c r="A91" i="77"/>
  <c r="A92" i="77"/>
  <c r="A93" i="77"/>
  <c r="A94" i="77"/>
  <c r="A95" i="77"/>
  <c r="A96" i="77"/>
  <c r="A97" i="77"/>
  <c r="A98" i="77"/>
  <c r="A99" i="77"/>
  <c r="A100" i="77"/>
  <c r="A101" i="77"/>
  <c r="A102" i="77"/>
  <c r="A103" i="77"/>
  <c r="A104" i="77"/>
  <c r="A105" i="77"/>
  <c r="A106" i="77"/>
  <c r="A107" i="77"/>
  <c r="A108" i="77"/>
  <c r="A109" i="77"/>
  <c r="A110" i="77"/>
  <c r="A111" i="77"/>
  <c r="AF12" i="77"/>
  <c r="Q66" i="75"/>
  <c r="AA29" i="75"/>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c r="Z21" i="75"/>
  <c r="AE61" i="70"/>
  <c r="Y61" i="70"/>
  <c r="S61" i="70"/>
  <c r="Z69" i="70"/>
  <c r="T69" i="70"/>
  <c r="AF69" i="70"/>
  <c r="AW70" i="70"/>
  <c r="AW69" i="70"/>
  <c r="AX69" i="70"/>
  <c r="AW68" i="70"/>
  <c r="AX68" i="70"/>
  <c r="AW65" i="70"/>
  <c r="AX65" i="70"/>
  <c r="N69" i="70"/>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c r="R111" i="9"/>
  <c r="Q111" i="9"/>
  <c r="O111" i="9"/>
  <c r="L111" i="9"/>
  <c r="K111" i="9"/>
  <c r="J111" i="9"/>
  <c r="I111" i="9"/>
  <c r="H111" i="9"/>
  <c r="G111" i="9"/>
  <c r="F111" i="9"/>
  <c r="E111" i="9"/>
  <c r="D111" i="9"/>
  <c r="C111" i="9"/>
  <c r="B111" i="9"/>
  <c r="AF110" i="9"/>
  <c r="R110" i="9"/>
  <c r="Q110" i="9"/>
  <c r="O110" i="9"/>
  <c r="L110" i="9"/>
  <c r="K110" i="9"/>
  <c r="J110" i="9"/>
  <c r="I110" i="9"/>
  <c r="H110" i="9"/>
  <c r="G110" i="9"/>
  <c r="F110" i="9"/>
  <c r="E110" i="9"/>
  <c r="D110" i="9"/>
  <c r="C110" i="9"/>
  <c r="B110" i="9"/>
  <c r="AF109" i="9"/>
  <c r="R109" i="9"/>
  <c r="Q109" i="9"/>
  <c r="O109" i="9"/>
  <c r="L109" i="9"/>
  <c r="K109" i="9"/>
  <c r="J109" i="9"/>
  <c r="I109" i="9"/>
  <c r="H109" i="9"/>
  <c r="G109" i="9"/>
  <c r="F109" i="9"/>
  <c r="E109" i="9"/>
  <c r="D109" i="9"/>
  <c r="C109" i="9"/>
  <c r="B109" i="9"/>
  <c r="AF108" i="9"/>
  <c r="R108" i="9"/>
  <c r="Q108" i="9"/>
  <c r="O108" i="9"/>
  <c r="L108" i="9"/>
  <c r="K108" i="9"/>
  <c r="J108" i="9"/>
  <c r="I108" i="9"/>
  <c r="H108" i="9"/>
  <c r="G108" i="9"/>
  <c r="F108" i="9"/>
  <c r="E108" i="9"/>
  <c r="D108" i="9"/>
  <c r="C108" i="9"/>
  <c r="B108" i="9"/>
  <c r="AF107" i="9"/>
  <c r="R107" i="9"/>
  <c r="Q107" i="9"/>
  <c r="O107" i="9"/>
  <c r="L107" i="9"/>
  <c r="K107" i="9"/>
  <c r="J107" i="9"/>
  <c r="I107" i="9"/>
  <c r="H107" i="9"/>
  <c r="G107" i="9"/>
  <c r="F107" i="9"/>
  <c r="E107" i="9"/>
  <c r="D107" i="9"/>
  <c r="C107" i="9"/>
  <c r="B107" i="9"/>
  <c r="AF106" i="9"/>
  <c r="R106" i="9"/>
  <c r="Q106" i="9"/>
  <c r="O106" i="9"/>
  <c r="L106" i="9"/>
  <c r="K106" i="9"/>
  <c r="J106" i="9"/>
  <c r="I106" i="9"/>
  <c r="H106" i="9"/>
  <c r="G106" i="9"/>
  <c r="F106" i="9"/>
  <c r="E106" i="9"/>
  <c r="D106" i="9"/>
  <c r="C106" i="9"/>
  <c r="B106" i="9"/>
  <c r="AF105" i="9"/>
  <c r="R105" i="9"/>
  <c r="Q105" i="9"/>
  <c r="O105" i="9"/>
  <c r="L105" i="9"/>
  <c r="K105" i="9"/>
  <c r="J105" i="9"/>
  <c r="I105" i="9"/>
  <c r="H105" i="9"/>
  <c r="G105" i="9"/>
  <c r="F105" i="9"/>
  <c r="E105" i="9"/>
  <c r="D105" i="9"/>
  <c r="C105" i="9"/>
  <c r="B105" i="9"/>
  <c r="AF104" i="9"/>
  <c r="R104" i="9"/>
  <c r="Q104" i="9"/>
  <c r="O104" i="9"/>
  <c r="L104" i="9"/>
  <c r="K104" i="9"/>
  <c r="J104" i="9"/>
  <c r="I104" i="9"/>
  <c r="H104" i="9"/>
  <c r="G104" i="9"/>
  <c r="F104" i="9"/>
  <c r="E104" i="9"/>
  <c r="D104" i="9"/>
  <c r="C104" i="9"/>
  <c r="B104" i="9"/>
  <c r="AF103" i="9"/>
  <c r="R103" i="9"/>
  <c r="Q103" i="9"/>
  <c r="O103" i="9"/>
  <c r="L103" i="9"/>
  <c r="K103" i="9"/>
  <c r="J103" i="9"/>
  <c r="I103" i="9"/>
  <c r="H103" i="9"/>
  <c r="G103" i="9"/>
  <c r="F103" i="9"/>
  <c r="E103" i="9"/>
  <c r="D103" i="9"/>
  <c r="C103" i="9"/>
  <c r="B103" i="9"/>
  <c r="AF102" i="9"/>
  <c r="R102" i="9"/>
  <c r="Q102" i="9"/>
  <c r="O102" i="9"/>
  <c r="L102" i="9"/>
  <c r="K102" i="9"/>
  <c r="J102" i="9"/>
  <c r="I102" i="9"/>
  <c r="H102" i="9"/>
  <c r="G102" i="9"/>
  <c r="F102" i="9"/>
  <c r="E102" i="9"/>
  <c r="D102" i="9"/>
  <c r="C102" i="9"/>
  <c r="B102" i="9"/>
  <c r="AF101" i="9"/>
  <c r="R101" i="9"/>
  <c r="Q101" i="9"/>
  <c r="O101" i="9"/>
  <c r="L101" i="9"/>
  <c r="K101" i="9"/>
  <c r="J101" i="9"/>
  <c r="I101" i="9"/>
  <c r="H101" i="9"/>
  <c r="G101" i="9"/>
  <c r="F101" i="9"/>
  <c r="E101" i="9"/>
  <c r="D101" i="9"/>
  <c r="C101" i="9"/>
  <c r="B101" i="9"/>
  <c r="AF100" i="9"/>
  <c r="R100" i="9"/>
  <c r="Q100" i="9"/>
  <c r="O100" i="9"/>
  <c r="L100" i="9"/>
  <c r="K100" i="9"/>
  <c r="J100" i="9"/>
  <c r="I100" i="9"/>
  <c r="H100" i="9"/>
  <c r="G100" i="9"/>
  <c r="F100" i="9"/>
  <c r="E100" i="9"/>
  <c r="D100" i="9"/>
  <c r="C100" i="9"/>
  <c r="B100" i="9"/>
  <c r="AF99" i="9"/>
  <c r="R99" i="9"/>
  <c r="Q99" i="9"/>
  <c r="O99" i="9"/>
  <c r="L99" i="9"/>
  <c r="K99" i="9"/>
  <c r="J99" i="9"/>
  <c r="I99" i="9"/>
  <c r="H99" i="9"/>
  <c r="G99" i="9"/>
  <c r="F99" i="9"/>
  <c r="E99" i="9"/>
  <c r="D99" i="9"/>
  <c r="C99" i="9"/>
  <c r="B99" i="9"/>
  <c r="AF98" i="9"/>
  <c r="R98" i="9"/>
  <c r="Q98" i="9"/>
  <c r="O98" i="9"/>
  <c r="L98" i="9"/>
  <c r="K98" i="9"/>
  <c r="J98" i="9"/>
  <c r="I98" i="9"/>
  <c r="H98" i="9"/>
  <c r="G98" i="9"/>
  <c r="F98" i="9"/>
  <c r="E98" i="9"/>
  <c r="D98" i="9"/>
  <c r="C98" i="9"/>
  <c r="B98" i="9"/>
  <c r="AF97" i="9"/>
  <c r="R97" i="9"/>
  <c r="Q97" i="9"/>
  <c r="O97" i="9"/>
  <c r="L97" i="9"/>
  <c r="K97" i="9"/>
  <c r="J97" i="9"/>
  <c r="I97" i="9"/>
  <c r="H97" i="9"/>
  <c r="G97" i="9"/>
  <c r="F97" i="9"/>
  <c r="E97" i="9"/>
  <c r="D97" i="9"/>
  <c r="C97" i="9"/>
  <c r="B97" i="9"/>
  <c r="AF96" i="9"/>
  <c r="R96" i="9"/>
  <c r="Q96" i="9"/>
  <c r="O96" i="9"/>
  <c r="L96" i="9"/>
  <c r="K96" i="9"/>
  <c r="J96" i="9"/>
  <c r="I96" i="9"/>
  <c r="H96" i="9"/>
  <c r="G96" i="9"/>
  <c r="F96" i="9"/>
  <c r="E96" i="9"/>
  <c r="D96" i="9"/>
  <c r="C96" i="9"/>
  <c r="B96" i="9"/>
  <c r="AF95" i="9"/>
  <c r="R95" i="9"/>
  <c r="Q95" i="9"/>
  <c r="O95" i="9"/>
  <c r="L95" i="9"/>
  <c r="K95" i="9"/>
  <c r="J95" i="9"/>
  <c r="I95" i="9"/>
  <c r="H95" i="9"/>
  <c r="G95" i="9"/>
  <c r="F95" i="9"/>
  <c r="E95" i="9"/>
  <c r="D95" i="9"/>
  <c r="C95" i="9"/>
  <c r="B95" i="9"/>
  <c r="AF94" i="9"/>
  <c r="R94" i="9"/>
  <c r="Q94" i="9"/>
  <c r="O94" i="9"/>
  <c r="L94" i="9"/>
  <c r="K94" i="9"/>
  <c r="J94" i="9"/>
  <c r="I94" i="9"/>
  <c r="H94" i="9"/>
  <c r="G94" i="9"/>
  <c r="F94" i="9"/>
  <c r="E94" i="9"/>
  <c r="D94" i="9"/>
  <c r="C94" i="9"/>
  <c r="B94" i="9"/>
  <c r="AF93" i="9"/>
  <c r="R93" i="9"/>
  <c r="Q93" i="9"/>
  <c r="O93" i="9"/>
  <c r="L93" i="9"/>
  <c r="K93" i="9"/>
  <c r="J93" i="9"/>
  <c r="I93" i="9"/>
  <c r="H93" i="9"/>
  <c r="G93" i="9"/>
  <c r="F93" i="9"/>
  <c r="E93" i="9"/>
  <c r="D93" i="9"/>
  <c r="C93" i="9"/>
  <c r="B93" i="9"/>
  <c r="AF92" i="9"/>
  <c r="R92" i="9"/>
  <c r="Q92" i="9"/>
  <c r="O92" i="9"/>
  <c r="L92" i="9"/>
  <c r="K92" i="9"/>
  <c r="J92" i="9"/>
  <c r="I92" i="9"/>
  <c r="H92" i="9"/>
  <c r="G92" i="9"/>
  <c r="F92" i="9"/>
  <c r="E92" i="9"/>
  <c r="D92" i="9"/>
  <c r="C92" i="9"/>
  <c r="B92" i="9"/>
  <c r="AF91" i="9"/>
  <c r="R91" i="9"/>
  <c r="Q91" i="9"/>
  <c r="O91" i="9"/>
  <c r="L91" i="9"/>
  <c r="K91" i="9"/>
  <c r="J91" i="9"/>
  <c r="I91" i="9"/>
  <c r="H91" i="9"/>
  <c r="G91" i="9"/>
  <c r="F91" i="9"/>
  <c r="E91" i="9"/>
  <c r="D91" i="9"/>
  <c r="C91" i="9"/>
  <c r="B91" i="9"/>
  <c r="AF90" i="9"/>
  <c r="R90" i="9"/>
  <c r="Q90" i="9"/>
  <c r="O90" i="9"/>
  <c r="L90" i="9"/>
  <c r="K90" i="9"/>
  <c r="J90" i="9"/>
  <c r="I90" i="9"/>
  <c r="H90" i="9"/>
  <c r="G90" i="9"/>
  <c r="F90" i="9"/>
  <c r="E90" i="9"/>
  <c r="D90" i="9"/>
  <c r="C90" i="9"/>
  <c r="B90" i="9"/>
  <c r="AF89" i="9"/>
  <c r="R89" i="9"/>
  <c r="Q89" i="9"/>
  <c r="O89" i="9"/>
  <c r="L89" i="9"/>
  <c r="K89" i="9"/>
  <c r="J89" i="9"/>
  <c r="I89" i="9"/>
  <c r="H89" i="9"/>
  <c r="G89" i="9"/>
  <c r="F89" i="9"/>
  <c r="E89" i="9"/>
  <c r="D89" i="9"/>
  <c r="C89" i="9"/>
  <c r="B89" i="9"/>
  <c r="AF88" i="9"/>
  <c r="R88" i="9"/>
  <c r="Q88" i="9"/>
  <c r="O88" i="9"/>
  <c r="L88" i="9"/>
  <c r="K88" i="9"/>
  <c r="J88" i="9"/>
  <c r="I88" i="9"/>
  <c r="H88" i="9"/>
  <c r="G88" i="9"/>
  <c r="F88" i="9"/>
  <c r="E88" i="9"/>
  <c r="D88" i="9"/>
  <c r="C88" i="9"/>
  <c r="B88" i="9"/>
  <c r="AF87" i="9"/>
  <c r="R87" i="9"/>
  <c r="Q87" i="9"/>
  <c r="O87" i="9"/>
  <c r="L87" i="9"/>
  <c r="K87" i="9"/>
  <c r="J87" i="9"/>
  <c r="I87" i="9"/>
  <c r="H87" i="9"/>
  <c r="G87" i="9"/>
  <c r="F87" i="9"/>
  <c r="E87" i="9"/>
  <c r="D87" i="9"/>
  <c r="C87" i="9"/>
  <c r="B87" i="9"/>
  <c r="AF86" i="9"/>
  <c r="R86" i="9"/>
  <c r="Q86" i="9"/>
  <c r="O86" i="9"/>
  <c r="L86" i="9"/>
  <c r="K86" i="9"/>
  <c r="J86" i="9"/>
  <c r="I86" i="9"/>
  <c r="H86" i="9"/>
  <c r="G86" i="9"/>
  <c r="F86" i="9"/>
  <c r="E86" i="9"/>
  <c r="D86" i="9"/>
  <c r="C86" i="9"/>
  <c r="B86" i="9"/>
  <c r="AF85" i="9"/>
  <c r="R85" i="9"/>
  <c r="Q85" i="9"/>
  <c r="O85" i="9"/>
  <c r="L85" i="9"/>
  <c r="K85" i="9"/>
  <c r="J85" i="9"/>
  <c r="I85" i="9"/>
  <c r="H85" i="9"/>
  <c r="G85" i="9"/>
  <c r="F85" i="9"/>
  <c r="E85" i="9"/>
  <c r="D85" i="9"/>
  <c r="C85" i="9"/>
  <c r="B85" i="9"/>
  <c r="AF84" i="9"/>
  <c r="R84" i="9"/>
  <c r="Q84" i="9"/>
  <c r="O84" i="9"/>
  <c r="L84" i="9"/>
  <c r="K84" i="9"/>
  <c r="J84" i="9"/>
  <c r="I84" i="9"/>
  <c r="H84" i="9"/>
  <c r="G84" i="9"/>
  <c r="F84" i="9"/>
  <c r="E84" i="9"/>
  <c r="D84" i="9"/>
  <c r="C84" i="9"/>
  <c r="B84" i="9"/>
  <c r="AF83" i="9"/>
  <c r="R83" i="9"/>
  <c r="Q83" i="9"/>
  <c r="O83" i="9"/>
  <c r="L83" i="9"/>
  <c r="K83" i="9"/>
  <c r="J83" i="9"/>
  <c r="I83" i="9"/>
  <c r="H83" i="9"/>
  <c r="G83" i="9"/>
  <c r="F83" i="9"/>
  <c r="E83" i="9"/>
  <c r="D83" i="9"/>
  <c r="C83" i="9"/>
  <c r="B83" i="9"/>
  <c r="AF82" i="9"/>
  <c r="R82" i="9"/>
  <c r="Q82" i="9"/>
  <c r="O82" i="9"/>
  <c r="L82" i="9"/>
  <c r="K82" i="9"/>
  <c r="J82" i="9"/>
  <c r="I82" i="9"/>
  <c r="H82" i="9"/>
  <c r="G82" i="9"/>
  <c r="F82" i="9"/>
  <c r="E82" i="9"/>
  <c r="D82" i="9"/>
  <c r="C82" i="9"/>
  <c r="B82" i="9"/>
  <c r="AF81" i="9"/>
  <c r="R81" i="9"/>
  <c r="Q81" i="9"/>
  <c r="O81" i="9"/>
  <c r="L81" i="9"/>
  <c r="K81" i="9"/>
  <c r="J81" i="9"/>
  <c r="I81" i="9"/>
  <c r="H81" i="9"/>
  <c r="G81" i="9"/>
  <c r="F81" i="9"/>
  <c r="E81" i="9"/>
  <c r="D81" i="9"/>
  <c r="C81" i="9"/>
  <c r="B81" i="9"/>
  <c r="AF80" i="9"/>
  <c r="R80" i="9"/>
  <c r="Q80" i="9"/>
  <c r="O80" i="9"/>
  <c r="L80" i="9"/>
  <c r="K80" i="9"/>
  <c r="J80" i="9"/>
  <c r="I80" i="9"/>
  <c r="H80" i="9"/>
  <c r="G80" i="9"/>
  <c r="F80" i="9"/>
  <c r="E80" i="9"/>
  <c r="D80" i="9"/>
  <c r="C80" i="9"/>
  <c r="B80" i="9"/>
  <c r="AF79" i="9"/>
  <c r="R79" i="9"/>
  <c r="Q79" i="9"/>
  <c r="O79" i="9"/>
  <c r="L79" i="9"/>
  <c r="K79" i="9"/>
  <c r="J79" i="9"/>
  <c r="I79" i="9"/>
  <c r="H79" i="9"/>
  <c r="G79" i="9"/>
  <c r="F79" i="9"/>
  <c r="E79" i="9"/>
  <c r="D79" i="9"/>
  <c r="C79" i="9"/>
  <c r="B79" i="9"/>
  <c r="AF78" i="9"/>
  <c r="R78" i="9"/>
  <c r="Q78" i="9"/>
  <c r="O78" i="9"/>
  <c r="L78" i="9"/>
  <c r="K78" i="9"/>
  <c r="J78" i="9"/>
  <c r="I78" i="9"/>
  <c r="H78" i="9"/>
  <c r="G78" i="9"/>
  <c r="F78" i="9"/>
  <c r="E78" i="9"/>
  <c r="D78" i="9"/>
  <c r="C78" i="9"/>
  <c r="B78" i="9"/>
  <c r="AF77" i="9"/>
  <c r="R77" i="9"/>
  <c r="Q77" i="9"/>
  <c r="O77" i="9"/>
  <c r="L77" i="9"/>
  <c r="K77" i="9"/>
  <c r="J77" i="9"/>
  <c r="I77" i="9"/>
  <c r="H77" i="9"/>
  <c r="G77" i="9"/>
  <c r="F77" i="9"/>
  <c r="E77" i="9"/>
  <c r="D77" i="9"/>
  <c r="C77" i="9"/>
  <c r="B77" i="9"/>
  <c r="AF76" i="9"/>
  <c r="R76" i="9"/>
  <c r="Q76" i="9"/>
  <c r="O76" i="9"/>
  <c r="L76" i="9"/>
  <c r="K76" i="9"/>
  <c r="J76" i="9"/>
  <c r="I76" i="9"/>
  <c r="H76" i="9"/>
  <c r="G76" i="9"/>
  <c r="F76" i="9"/>
  <c r="E76" i="9"/>
  <c r="D76" i="9"/>
  <c r="C76" i="9"/>
  <c r="B76" i="9"/>
  <c r="AF75" i="9"/>
  <c r="R75" i="9"/>
  <c r="Q75" i="9"/>
  <c r="O75" i="9"/>
  <c r="L75" i="9"/>
  <c r="K75" i="9"/>
  <c r="J75" i="9"/>
  <c r="I75" i="9"/>
  <c r="H75" i="9"/>
  <c r="G75" i="9"/>
  <c r="F75" i="9"/>
  <c r="E75" i="9"/>
  <c r="D75" i="9"/>
  <c r="C75" i="9"/>
  <c r="B75" i="9"/>
  <c r="AF74" i="9"/>
  <c r="R74" i="9"/>
  <c r="Q74" i="9"/>
  <c r="O74" i="9"/>
  <c r="L74" i="9"/>
  <c r="K74" i="9"/>
  <c r="J74" i="9"/>
  <c r="I74" i="9"/>
  <c r="H74" i="9"/>
  <c r="G74" i="9"/>
  <c r="F74" i="9"/>
  <c r="E74" i="9"/>
  <c r="D74" i="9"/>
  <c r="C74" i="9"/>
  <c r="B74" i="9"/>
  <c r="AF73" i="9"/>
  <c r="R73" i="9"/>
  <c r="Q73" i="9"/>
  <c r="O73" i="9"/>
  <c r="L73" i="9"/>
  <c r="K73" i="9"/>
  <c r="J73" i="9"/>
  <c r="I73" i="9"/>
  <c r="H73" i="9"/>
  <c r="G73" i="9"/>
  <c r="F73" i="9"/>
  <c r="E73" i="9"/>
  <c r="D73" i="9"/>
  <c r="C73" i="9"/>
  <c r="B73" i="9"/>
  <c r="AF72" i="9"/>
  <c r="R72" i="9"/>
  <c r="Q72" i="9"/>
  <c r="O72" i="9"/>
  <c r="L72" i="9"/>
  <c r="K72" i="9"/>
  <c r="J72" i="9"/>
  <c r="I72" i="9"/>
  <c r="H72" i="9"/>
  <c r="G72" i="9"/>
  <c r="F72" i="9"/>
  <c r="E72" i="9"/>
  <c r="D72" i="9"/>
  <c r="C72" i="9"/>
  <c r="B72" i="9"/>
  <c r="AF71" i="9"/>
  <c r="R71" i="9"/>
  <c r="Q71" i="9"/>
  <c r="O71" i="9"/>
  <c r="L71" i="9"/>
  <c r="K71" i="9"/>
  <c r="J71" i="9"/>
  <c r="I71" i="9"/>
  <c r="H71" i="9"/>
  <c r="G71" i="9"/>
  <c r="F71" i="9"/>
  <c r="E71" i="9"/>
  <c r="D71" i="9"/>
  <c r="C71" i="9"/>
  <c r="B71" i="9"/>
  <c r="AF70" i="9"/>
  <c r="R70" i="9"/>
  <c r="Q70" i="9"/>
  <c r="O70" i="9"/>
  <c r="L70" i="9"/>
  <c r="K70" i="9"/>
  <c r="J70" i="9"/>
  <c r="I70" i="9"/>
  <c r="H70" i="9"/>
  <c r="G70" i="9"/>
  <c r="F70" i="9"/>
  <c r="E70" i="9"/>
  <c r="D70" i="9"/>
  <c r="C70" i="9"/>
  <c r="B70" i="9"/>
  <c r="AF69" i="9"/>
  <c r="R69" i="9"/>
  <c r="Q69" i="9"/>
  <c r="O69" i="9"/>
  <c r="L69" i="9"/>
  <c r="K69" i="9"/>
  <c r="J69" i="9"/>
  <c r="I69" i="9"/>
  <c r="H69" i="9"/>
  <c r="G69" i="9"/>
  <c r="F69" i="9"/>
  <c r="E69" i="9"/>
  <c r="D69" i="9"/>
  <c r="C69" i="9"/>
  <c r="B69" i="9"/>
  <c r="AF68" i="9"/>
  <c r="R68" i="9"/>
  <c r="Q68" i="9"/>
  <c r="O68" i="9"/>
  <c r="L68" i="9"/>
  <c r="K68" i="9"/>
  <c r="J68" i="9"/>
  <c r="I68" i="9"/>
  <c r="H68" i="9"/>
  <c r="G68" i="9"/>
  <c r="F68" i="9"/>
  <c r="E68" i="9"/>
  <c r="D68" i="9"/>
  <c r="C68" i="9"/>
  <c r="B68" i="9"/>
  <c r="AF67" i="9"/>
  <c r="R67" i="9"/>
  <c r="Q67" i="9"/>
  <c r="O67" i="9"/>
  <c r="L67" i="9"/>
  <c r="K67" i="9"/>
  <c r="J67" i="9"/>
  <c r="I67" i="9"/>
  <c r="H67" i="9"/>
  <c r="G67" i="9"/>
  <c r="F67" i="9"/>
  <c r="E67" i="9"/>
  <c r="D67" i="9"/>
  <c r="C67" i="9"/>
  <c r="B67" i="9"/>
  <c r="AF66" i="9"/>
  <c r="R66" i="9"/>
  <c r="Q66" i="9"/>
  <c r="O66" i="9"/>
  <c r="L66" i="9"/>
  <c r="K66" i="9"/>
  <c r="J66" i="9"/>
  <c r="I66" i="9"/>
  <c r="H66" i="9"/>
  <c r="G66" i="9"/>
  <c r="F66" i="9"/>
  <c r="E66" i="9"/>
  <c r="D66" i="9"/>
  <c r="C66" i="9"/>
  <c r="B66" i="9"/>
  <c r="AF65" i="9"/>
  <c r="R65" i="9"/>
  <c r="Q65" i="9"/>
  <c r="O65" i="9"/>
  <c r="L65" i="9"/>
  <c r="K65" i="9"/>
  <c r="J65" i="9"/>
  <c r="I65" i="9"/>
  <c r="H65" i="9"/>
  <c r="G65" i="9"/>
  <c r="F65" i="9"/>
  <c r="E65" i="9"/>
  <c r="D65" i="9"/>
  <c r="C65" i="9"/>
  <c r="B65" i="9"/>
  <c r="AF64" i="9"/>
  <c r="R64" i="9"/>
  <c r="Q64" i="9"/>
  <c r="O64" i="9"/>
  <c r="L64" i="9"/>
  <c r="K64" i="9"/>
  <c r="J64" i="9"/>
  <c r="I64" i="9"/>
  <c r="H64" i="9"/>
  <c r="G64" i="9"/>
  <c r="F64" i="9"/>
  <c r="E64" i="9"/>
  <c r="D64" i="9"/>
  <c r="C64" i="9"/>
  <c r="B64" i="9"/>
  <c r="AF63" i="9"/>
  <c r="R63" i="9"/>
  <c r="Q63" i="9"/>
  <c r="O63" i="9"/>
  <c r="L63" i="9"/>
  <c r="K63" i="9"/>
  <c r="J63" i="9"/>
  <c r="I63" i="9"/>
  <c r="H63" i="9"/>
  <c r="G63" i="9"/>
  <c r="F63" i="9"/>
  <c r="E63" i="9"/>
  <c r="D63" i="9"/>
  <c r="C63" i="9"/>
  <c r="B63" i="9"/>
  <c r="AF62" i="9"/>
  <c r="R62" i="9"/>
  <c r="Q62" i="9"/>
  <c r="O62" i="9"/>
  <c r="L62" i="9"/>
  <c r="K62" i="9"/>
  <c r="J62" i="9"/>
  <c r="I62" i="9"/>
  <c r="H62" i="9"/>
  <c r="G62" i="9"/>
  <c r="F62" i="9"/>
  <c r="E62" i="9"/>
  <c r="D62" i="9"/>
  <c r="C62" i="9"/>
  <c r="B62" i="9"/>
  <c r="AF61" i="9"/>
  <c r="R61" i="9"/>
  <c r="Q61" i="9"/>
  <c r="O61" i="9"/>
  <c r="L61" i="9"/>
  <c r="K61" i="9"/>
  <c r="J61" i="9"/>
  <c r="I61" i="9"/>
  <c r="H61" i="9"/>
  <c r="G61" i="9"/>
  <c r="F61" i="9"/>
  <c r="E61" i="9"/>
  <c r="D61" i="9"/>
  <c r="C61" i="9"/>
  <c r="B61" i="9"/>
  <c r="AF60" i="9"/>
  <c r="R60" i="9"/>
  <c r="Q60" i="9"/>
  <c r="O60" i="9"/>
  <c r="L60" i="9"/>
  <c r="K60" i="9"/>
  <c r="J60" i="9"/>
  <c r="I60" i="9"/>
  <c r="H60" i="9"/>
  <c r="G60" i="9"/>
  <c r="F60" i="9"/>
  <c r="E60" i="9"/>
  <c r="D60" i="9"/>
  <c r="C60" i="9"/>
  <c r="B60" i="9"/>
  <c r="AF59" i="9"/>
  <c r="R59" i="9"/>
  <c r="Q59" i="9"/>
  <c r="O59" i="9"/>
  <c r="L59" i="9"/>
  <c r="K59" i="9"/>
  <c r="J59" i="9"/>
  <c r="I59" i="9"/>
  <c r="H59" i="9"/>
  <c r="G59" i="9"/>
  <c r="F59" i="9"/>
  <c r="E59" i="9"/>
  <c r="D59" i="9"/>
  <c r="C59" i="9"/>
  <c r="B59" i="9"/>
  <c r="AF58" i="9"/>
  <c r="R58" i="9"/>
  <c r="Q58" i="9"/>
  <c r="O58" i="9"/>
  <c r="L58" i="9"/>
  <c r="K58" i="9"/>
  <c r="J58" i="9"/>
  <c r="I58" i="9"/>
  <c r="H58" i="9"/>
  <c r="G58" i="9"/>
  <c r="F58" i="9"/>
  <c r="E58" i="9"/>
  <c r="D58" i="9"/>
  <c r="C58" i="9"/>
  <c r="B58" i="9"/>
  <c r="AF57" i="9"/>
  <c r="R57" i="9"/>
  <c r="Q57" i="9"/>
  <c r="O57" i="9"/>
  <c r="L57" i="9"/>
  <c r="K57" i="9"/>
  <c r="J57" i="9"/>
  <c r="I57" i="9"/>
  <c r="H57" i="9"/>
  <c r="G57" i="9"/>
  <c r="F57" i="9"/>
  <c r="E57" i="9"/>
  <c r="D57" i="9"/>
  <c r="C57" i="9"/>
  <c r="B57" i="9"/>
  <c r="AF56" i="9"/>
  <c r="R56" i="9"/>
  <c r="Q56" i="9"/>
  <c r="O56" i="9"/>
  <c r="L56" i="9"/>
  <c r="K56" i="9"/>
  <c r="J56" i="9"/>
  <c r="I56" i="9"/>
  <c r="H56" i="9"/>
  <c r="G56" i="9"/>
  <c r="F56" i="9"/>
  <c r="E56" i="9"/>
  <c r="D56" i="9"/>
  <c r="C56" i="9"/>
  <c r="B56" i="9"/>
  <c r="AF55" i="9"/>
  <c r="R55" i="9"/>
  <c r="Q55" i="9"/>
  <c r="O55" i="9"/>
  <c r="L55" i="9"/>
  <c r="K55" i="9"/>
  <c r="J55" i="9"/>
  <c r="I55" i="9"/>
  <c r="H55" i="9"/>
  <c r="G55" i="9"/>
  <c r="F55" i="9"/>
  <c r="E55" i="9"/>
  <c r="D55" i="9"/>
  <c r="C55" i="9"/>
  <c r="B55" i="9"/>
  <c r="AF54" i="9"/>
  <c r="R54" i="9"/>
  <c r="Q54" i="9"/>
  <c r="O54" i="9"/>
  <c r="L54" i="9"/>
  <c r="K54" i="9"/>
  <c r="J54" i="9"/>
  <c r="I54" i="9"/>
  <c r="H54" i="9"/>
  <c r="G54" i="9"/>
  <c r="F54" i="9"/>
  <c r="E54" i="9"/>
  <c r="D54" i="9"/>
  <c r="C54" i="9"/>
  <c r="B54" i="9"/>
  <c r="AF53" i="9"/>
  <c r="R53" i="9"/>
  <c r="Q53" i="9"/>
  <c r="O53" i="9"/>
  <c r="L53" i="9"/>
  <c r="K53" i="9"/>
  <c r="J53" i="9"/>
  <c r="I53" i="9"/>
  <c r="H53" i="9"/>
  <c r="G53" i="9"/>
  <c r="F53" i="9"/>
  <c r="E53" i="9"/>
  <c r="D53" i="9"/>
  <c r="C53" i="9"/>
  <c r="B53" i="9"/>
  <c r="AF52" i="9"/>
  <c r="R52" i="9"/>
  <c r="Q52" i="9"/>
  <c r="O52" i="9"/>
  <c r="L52" i="9"/>
  <c r="K52" i="9"/>
  <c r="J52" i="9"/>
  <c r="I52" i="9"/>
  <c r="H52" i="9"/>
  <c r="G52" i="9"/>
  <c r="F52" i="9"/>
  <c r="E52" i="9"/>
  <c r="D52" i="9"/>
  <c r="C52" i="9"/>
  <c r="B52" i="9"/>
  <c r="AF51" i="9"/>
  <c r="R51" i="9"/>
  <c r="Q51" i="9"/>
  <c r="O51" i="9"/>
  <c r="L51" i="9"/>
  <c r="K51" i="9"/>
  <c r="J51" i="9"/>
  <c r="I51" i="9"/>
  <c r="H51" i="9"/>
  <c r="G51" i="9"/>
  <c r="F51" i="9"/>
  <c r="E51" i="9"/>
  <c r="D51" i="9"/>
  <c r="C51" i="9"/>
  <c r="B51" i="9"/>
  <c r="AF50" i="9"/>
  <c r="R50" i="9"/>
  <c r="Q50" i="9"/>
  <c r="O50" i="9"/>
  <c r="L50" i="9"/>
  <c r="K50" i="9"/>
  <c r="J50" i="9"/>
  <c r="I50" i="9"/>
  <c r="H50" i="9"/>
  <c r="G50" i="9"/>
  <c r="F50" i="9"/>
  <c r="E50" i="9"/>
  <c r="D50" i="9"/>
  <c r="C50" i="9"/>
  <c r="B50" i="9"/>
  <c r="AF49" i="9"/>
  <c r="R49" i="9"/>
  <c r="Q49" i="9"/>
  <c r="O49" i="9"/>
  <c r="L49" i="9"/>
  <c r="K49" i="9"/>
  <c r="J49" i="9"/>
  <c r="I49" i="9"/>
  <c r="H49" i="9"/>
  <c r="G49" i="9"/>
  <c r="F49" i="9"/>
  <c r="E49" i="9"/>
  <c r="D49" i="9"/>
  <c r="C49" i="9"/>
  <c r="B49" i="9"/>
  <c r="AF48" i="9"/>
  <c r="R48" i="9"/>
  <c r="Q48" i="9"/>
  <c r="O48" i="9"/>
  <c r="L48" i="9"/>
  <c r="K48" i="9"/>
  <c r="J48" i="9"/>
  <c r="I48" i="9"/>
  <c r="H48" i="9"/>
  <c r="G48" i="9"/>
  <c r="F48" i="9"/>
  <c r="E48" i="9"/>
  <c r="D48" i="9"/>
  <c r="C48" i="9"/>
  <c r="B48" i="9"/>
  <c r="AF47" i="9"/>
  <c r="R47" i="9"/>
  <c r="Q47" i="9"/>
  <c r="O47" i="9"/>
  <c r="L47" i="9"/>
  <c r="K47" i="9"/>
  <c r="J47" i="9"/>
  <c r="I47" i="9"/>
  <c r="H47" i="9"/>
  <c r="G47" i="9"/>
  <c r="F47" i="9"/>
  <c r="E47" i="9"/>
  <c r="D47" i="9"/>
  <c r="C47" i="9"/>
  <c r="B47" i="9"/>
  <c r="AF46" i="9"/>
  <c r="R46" i="9"/>
  <c r="Q46" i="9"/>
  <c r="O46" i="9"/>
  <c r="L46" i="9"/>
  <c r="K46" i="9"/>
  <c r="J46" i="9"/>
  <c r="I46" i="9"/>
  <c r="H46" i="9"/>
  <c r="G46" i="9"/>
  <c r="F46" i="9"/>
  <c r="E46" i="9"/>
  <c r="D46" i="9"/>
  <c r="C46" i="9"/>
  <c r="B46" i="9"/>
  <c r="AF45" i="9"/>
  <c r="R45" i="9"/>
  <c r="Q45" i="9"/>
  <c r="O45" i="9"/>
  <c r="L45" i="9"/>
  <c r="K45" i="9"/>
  <c r="J45" i="9"/>
  <c r="I45" i="9"/>
  <c r="H45" i="9"/>
  <c r="G45" i="9"/>
  <c r="F45" i="9"/>
  <c r="E45" i="9"/>
  <c r="D45" i="9"/>
  <c r="C45" i="9"/>
  <c r="B45" i="9"/>
  <c r="AF44" i="9"/>
  <c r="R44" i="9"/>
  <c r="Q44" i="9"/>
  <c r="O44" i="9"/>
  <c r="L44" i="9"/>
  <c r="K44" i="9"/>
  <c r="J44" i="9"/>
  <c r="I44" i="9"/>
  <c r="H44" i="9"/>
  <c r="G44" i="9"/>
  <c r="F44" i="9"/>
  <c r="E44" i="9"/>
  <c r="D44" i="9"/>
  <c r="C44" i="9"/>
  <c r="B44" i="9"/>
  <c r="AF43" i="9"/>
  <c r="R43" i="9"/>
  <c r="Q43" i="9"/>
  <c r="O43" i="9"/>
  <c r="L43" i="9"/>
  <c r="K43" i="9"/>
  <c r="J43" i="9"/>
  <c r="I43" i="9"/>
  <c r="H43" i="9"/>
  <c r="G43" i="9"/>
  <c r="F43" i="9"/>
  <c r="E43" i="9"/>
  <c r="D43" i="9"/>
  <c r="C43" i="9"/>
  <c r="B43" i="9"/>
  <c r="AF42" i="9"/>
  <c r="R42" i="9"/>
  <c r="Q42" i="9"/>
  <c r="O42" i="9"/>
  <c r="L42" i="9"/>
  <c r="K42" i="9"/>
  <c r="J42" i="9"/>
  <c r="I42" i="9"/>
  <c r="H42" i="9"/>
  <c r="G42" i="9"/>
  <c r="F42" i="9"/>
  <c r="E42" i="9"/>
  <c r="D42" i="9"/>
  <c r="C42" i="9"/>
  <c r="B42" i="9"/>
  <c r="AF41" i="9"/>
  <c r="R41" i="9"/>
  <c r="Q41" i="9"/>
  <c r="O41" i="9"/>
  <c r="L41" i="9"/>
  <c r="K41" i="9"/>
  <c r="J41" i="9"/>
  <c r="I41" i="9"/>
  <c r="H41" i="9"/>
  <c r="G41" i="9"/>
  <c r="F41" i="9"/>
  <c r="E41" i="9"/>
  <c r="D41" i="9"/>
  <c r="C41" i="9"/>
  <c r="B41" i="9"/>
  <c r="AF40" i="9"/>
  <c r="R40" i="9"/>
  <c r="Q40" i="9"/>
  <c r="O40" i="9"/>
  <c r="L40" i="9"/>
  <c r="K40" i="9"/>
  <c r="J40" i="9"/>
  <c r="I40" i="9"/>
  <c r="H40" i="9"/>
  <c r="G40" i="9"/>
  <c r="F40" i="9"/>
  <c r="E40" i="9"/>
  <c r="D40" i="9"/>
  <c r="C40" i="9"/>
  <c r="B40" i="9"/>
  <c r="AF39" i="9"/>
  <c r="R39" i="9"/>
  <c r="Q39" i="9"/>
  <c r="O39" i="9"/>
  <c r="L39" i="9"/>
  <c r="K39" i="9"/>
  <c r="J39" i="9"/>
  <c r="I39" i="9"/>
  <c r="H39" i="9"/>
  <c r="G39" i="9"/>
  <c r="F39" i="9"/>
  <c r="E39" i="9"/>
  <c r="D39" i="9"/>
  <c r="C39" i="9"/>
  <c r="B39" i="9"/>
  <c r="AF38" i="9"/>
  <c r="R38" i="9"/>
  <c r="Q38" i="9"/>
  <c r="O38" i="9"/>
  <c r="L38" i="9"/>
  <c r="K38" i="9"/>
  <c r="J38" i="9"/>
  <c r="I38" i="9"/>
  <c r="H38" i="9"/>
  <c r="G38" i="9"/>
  <c r="F38" i="9"/>
  <c r="E38" i="9"/>
  <c r="D38" i="9"/>
  <c r="C38" i="9"/>
  <c r="B38" i="9"/>
  <c r="AF37" i="9"/>
  <c r="R37" i="9"/>
  <c r="Q37" i="9"/>
  <c r="O37" i="9"/>
  <c r="L37" i="9"/>
  <c r="K37" i="9"/>
  <c r="J37" i="9"/>
  <c r="I37" i="9"/>
  <c r="H37" i="9"/>
  <c r="G37" i="9"/>
  <c r="F37" i="9"/>
  <c r="E37" i="9"/>
  <c r="D37" i="9"/>
  <c r="C37" i="9"/>
  <c r="B37" i="9"/>
  <c r="AF36" i="9"/>
  <c r="R36" i="9"/>
  <c r="Q36" i="9"/>
  <c r="O36" i="9"/>
  <c r="L36" i="9"/>
  <c r="K36" i="9"/>
  <c r="J36" i="9"/>
  <c r="I36" i="9"/>
  <c r="H36" i="9"/>
  <c r="G36" i="9"/>
  <c r="F36" i="9"/>
  <c r="E36" i="9"/>
  <c r="D36" i="9"/>
  <c r="C36" i="9"/>
  <c r="B36" i="9"/>
  <c r="AF35" i="9"/>
  <c r="R35" i="9"/>
  <c r="Q35" i="9"/>
  <c r="O35" i="9"/>
  <c r="L35" i="9"/>
  <c r="K35" i="9"/>
  <c r="J35" i="9"/>
  <c r="I35" i="9"/>
  <c r="H35" i="9"/>
  <c r="G35" i="9"/>
  <c r="F35" i="9"/>
  <c r="E35" i="9"/>
  <c r="D35" i="9"/>
  <c r="C35" i="9"/>
  <c r="B35" i="9"/>
  <c r="AF34" i="9"/>
  <c r="R34" i="9"/>
  <c r="Q34" i="9"/>
  <c r="O34" i="9"/>
  <c r="L34" i="9"/>
  <c r="K34" i="9"/>
  <c r="J34" i="9"/>
  <c r="I34" i="9"/>
  <c r="H34" i="9"/>
  <c r="G34" i="9"/>
  <c r="F34" i="9"/>
  <c r="E34" i="9"/>
  <c r="D34" i="9"/>
  <c r="C34" i="9"/>
  <c r="B34" i="9"/>
  <c r="AF33" i="9"/>
  <c r="R33" i="9"/>
  <c r="Q33" i="9"/>
  <c r="O33" i="9"/>
  <c r="L33" i="9"/>
  <c r="K33" i="9"/>
  <c r="J33" i="9"/>
  <c r="I33" i="9"/>
  <c r="H33" i="9"/>
  <c r="G33" i="9"/>
  <c r="F33" i="9"/>
  <c r="E33" i="9"/>
  <c r="D33" i="9"/>
  <c r="C33" i="9"/>
  <c r="B33" i="9"/>
  <c r="AF32" i="9"/>
  <c r="R32" i="9"/>
  <c r="Q32" i="9"/>
  <c r="O32" i="9"/>
  <c r="L32" i="9"/>
  <c r="K32" i="9"/>
  <c r="J32" i="9"/>
  <c r="I32" i="9"/>
  <c r="H32" i="9"/>
  <c r="G32" i="9"/>
  <c r="F32" i="9"/>
  <c r="E32" i="9"/>
  <c r="D32" i="9"/>
  <c r="C32" i="9"/>
  <c r="B32" i="9"/>
  <c r="AF31" i="9"/>
  <c r="R31" i="9"/>
  <c r="Q31" i="9"/>
  <c r="O31" i="9"/>
  <c r="L31" i="9"/>
  <c r="K31" i="9"/>
  <c r="J31" i="9"/>
  <c r="I31" i="9"/>
  <c r="H31" i="9"/>
  <c r="G31" i="9"/>
  <c r="F31" i="9"/>
  <c r="E31" i="9"/>
  <c r="D31" i="9"/>
  <c r="C31" i="9"/>
  <c r="B31" i="9"/>
  <c r="AF30" i="9"/>
  <c r="R30" i="9"/>
  <c r="Q30" i="9"/>
  <c r="O30" i="9"/>
  <c r="L30" i="9"/>
  <c r="K30" i="9"/>
  <c r="J30" i="9"/>
  <c r="I30" i="9"/>
  <c r="H30" i="9"/>
  <c r="G30" i="9"/>
  <c r="F30" i="9"/>
  <c r="E30" i="9"/>
  <c r="D30" i="9"/>
  <c r="C30" i="9"/>
  <c r="B30" i="9"/>
  <c r="AF29" i="9"/>
  <c r="R29" i="9"/>
  <c r="Q29" i="9"/>
  <c r="O29" i="9"/>
  <c r="L29" i="9"/>
  <c r="K29" i="9"/>
  <c r="J29" i="9"/>
  <c r="I29" i="9"/>
  <c r="H29" i="9"/>
  <c r="G29" i="9"/>
  <c r="F29" i="9"/>
  <c r="E29" i="9"/>
  <c r="D29" i="9"/>
  <c r="C29" i="9"/>
  <c r="B29" i="9"/>
  <c r="AF28" i="9"/>
  <c r="R28" i="9"/>
  <c r="Q28" i="9"/>
  <c r="O28" i="9"/>
  <c r="L28" i="9"/>
  <c r="K28" i="9"/>
  <c r="J28" i="9"/>
  <c r="I28" i="9"/>
  <c r="H28" i="9"/>
  <c r="G28" i="9"/>
  <c r="F28" i="9"/>
  <c r="E28" i="9"/>
  <c r="D28" i="9"/>
  <c r="C28" i="9"/>
  <c r="B28" i="9"/>
  <c r="AF27" i="9"/>
  <c r="R27" i="9"/>
  <c r="Q27" i="9"/>
  <c r="O27" i="9"/>
  <c r="L27" i="9"/>
  <c r="K27" i="9"/>
  <c r="J27" i="9"/>
  <c r="I27" i="9"/>
  <c r="H27" i="9"/>
  <c r="G27" i="9"/>
  <c r="F27" i="9"/>
  <c r="E27" i="9"/>
  <c r="D27" i="9"/>
  <c r="C27" i="9"/>
  <c r="B27" i="9"/>
  <c r="AF26" i="9"/>
  <c r="R26" i="9"/>
  <c r="Q26" i="9"/>
  <c r="O26" i="9"/>
  <c r="L26" i="9"/>
  <c r="K26" i="9"/>
  <c r="J26" i="9"/>
  <c r="I26" i="9"/>
  <c r="H26" i="9"/>
  <c r="G26" i="9"/>
  <c r="F26" i="9"/>
  <c r="E26" i="9"/>
  <c r="D26" i="9"/>
  <c r="C26" i="9"/>
  <c r="B26" i="9"/>
  <c r="AF25" i="9"/>
  <c r="R25" i="9"/>
  <c r="Q25" i="9"/>
  <c r="O25" i="9"/>
  <c r="L25" i="9"/>
  <c r="K25" i="9"/>
  <c r="J25" i="9"/>
  <c r="I25" i="9"/>
  <c r="H25" i="9"/>
  <c r="G25" i="9"/>
  <c r="F25" i="9"/>
  <c r="E25" i="9"/>
  <c r="D25" i="9"/>
  <c r="C25" i="9"/>
  <c r="B25" i="9"/>
  <c r="AF24" i="9"/>
  <c r="R24" i="9"/>
  <c r="Q24" i="9"/>
  <c r="O24" i="9"/>
  <c r="L24" i="9"/>
  <c r="K24" i="9"/>
  <c r="J24" i="9"/>
  <c r="I24" i="9"/>
  <c r="H24" i="9"/>
  <c r="G24" i="9"/>
  <c r="F24" i="9"/>
  <c r="E24" i="9"/>
  <c r="D24" i="9"/>
  <c r="C24" i="9"/>
  <c r="B24" i="9"/>
  <c r="AF23" i="9"/>
  <c r="R23" i="9"/>
  <c r="Q23" i="9"/>
  <c r="O23" i="9"/>
  <c r="L23" i="9"/>
  <c r="K23" i="9"/>
  <c r="J23" i="9"/>
  <c r="I23" i="9"/>
  <c r="H23" i="9"/>
  <c r="G23" i="9"/>
  <c r="F23" i="9"/>
  <c r="E23" i="9"/>
  <c r="D23" i="9"/>
  <c r="C23" i="9"/>
  <c r="B23" i="9"/>
  <c r="AF22" i="9"/>
  <c r="R22" i="9"/>
  <c r="Q22" i="9"/>
  <c r="O22" i="9"/>
  <c r="L22" i="9"/>
  <c r="K22" i="9"/>
  <c r="J22" i="9"/>
  <c r="I22" i="9"/>
  <c r="H22" i="9"/>
  <c r="G22" i="9"/>
  <c r="F22" i="9"/>
  <c r="E22" i="9"/>
  <c r="D22" i="9"/>
  <c r="C22" i="9"/>
  <c r="B22" i="9"/>
  <c r="AF21" i="9"/>
  <c r="R21" i="9"/>
  <c r="Q21" i="9"/>
  <c r="O21" i="9"/>
  <c r="L21" i="9"/>
  <c r="K21" i="9"/>
  <c r="J21" i="9"/>
  <c r="I21" i="9"/>
  <c r="H21" i="9"/>
  <c r="G21" i="9"/>
  <c r="F21" i="9"/>
  <c r="E21" i="9"/>
  <c r="D21" i="9"/>
  <c r="C21" i="9"/>
  <c r="B21" i="9"/>
  <c r="AF20" i="9"/>
  <c r="R20" i="9"/>
  <c r="Q20" i="9"/>
  <c r="O20" i="9"/>
  <c r="L20" i="9"/>
  <c r="K20" i="9"/>
  <c r="J20" i="9"/>
  <c r="I20" i="9"/>
  <c r="H20" i="9"/>
  <c r="G20" i="9"/>
  <c r="F20" i="9"/>
  <c r="E20" i="9"/>
  <c r="D20" i="9"/>
  <c r="C20" i="9"/>
  <c r="B20" i="9"/>
  <c r="AF19" i="9"/>
  <c r="R19" i="9"/>
  <c r="Q19" i="9"/>
  <c r="O19" i="9"/>
  <c r="L19" i="9"/>
  <c r="K19" i="9"/>
  <c r="J19" i="9"/>
  <c r="I19" i="9"/>
  <c r="H19" i="9"/>
  <c r="G19" i="9"/>
  <c r="F19" i="9"/>
  <c r="E19" i="9"/>
  <c r="D19" i="9"/>
  <c r="C19" i="9"/>
  <c r="B19" i="9"/>
  <c r="AF18" i="9"/>
  <c r="R18" i="9"/>
  <c r="Q18" i="9"/>
  <c r="O18" i="9"/>
  <c r="L18" i="9"/>
  <c r="K18" i="9"/>
  <c r="J18" i="9"/>
  <c r="I18" i="9"/>
  <c r="H18" i="9"/>
  <c r="G18" i="9"/>
  <c r="F18" i="9"/>
  <c r="E18" i="9"/>
  <c r="D18" i="9"/>
  <c r="C18" i="9"/>
  <c r="B18" i="9"/>
  <c r="AF17" i="9"/>
  <c r="R17" i="9"/>
  <c r="Q17" i="9"/>
  <c r="L17" i="9"/>
  <c r="K17" i="9"/>
  <c r="J17" i="9"/>
  <c r="I17" i="9"/>
  <c r="H17" i="9"/>
  <c r="G17" i="9"/>
  <c r="F17" i="9"/>
  <c r="E17" i="9"/>
  <c r="D17" i="9"/>
  <c r="C17" i="9"/>
  <c r="B17" i="9"/>
  <c r="AG111" i="72"/>
  <c r="R111" i="72"/>
  <c r="Q111" i="72"/>
  <c r="O111" i="72"/>
  <c r="L111" i="72"/>
  <c r="K111" i="72"/>
  <c r="J111" i="72"/>
  <c r="I111" i="72"/>
  <c r="H111" i="72"/>
  <c r="G111" i="72"/>
  <c r="F111" i="72"/>
  <c r="E111" i="72"/>
  <c r="D111" i="72"/>
  <c r="C111" i="72"/>
  <c r="B111" i="72"/>
  <c r="AG110" i="72"/>
  <c r="R110" i="72"/>
  <c r="Q110" i="72"/>
  <c r="O110" i="72"/>
  <c r="L110" i="72"/>
  <c r="K110" i="72"/>
  <c r="J110" i="72"/>
  <c r="I110" i="72"/>
  <c r="H110" i="72"/>
  <c r="G110" i="72"/>
  <c r="F110" i="72"/>
  <c r="E110" i="72"/>
  <c r="D110" i="72"/>
  <c r="C110" i="72"/>
  <c r="B110" i="72"/>
  <c r="AG109" i="72"/>
  <c r="R109" i="72"/>
  <c r="Q109" i="72"/>
  <c r="O109" i="72"/>
  <c r="L109" i="72"/>
  <c r="K109" i="72"/>
  <c r="J109" i="72"/>
  <c r="I109" i="72"/>
  <c r="H109" i="72"/>
  <c r="G109" i="72"/>
  <c r="F109" i="72"/>
  <c r="E109" i="72"/>
  <c r="D109" i="72"/>
  <c r="C109" i="72"/>
  <c r="B109" i="72"/>
  <c r="AG108" i="72"/>
  <c r="R108" i="72"/>
  <c r="Q108" i="72"/>
  <c r="O108" i="72"/>
  <c r="L108" i="72"/>
  <c r="K108" i="72"/>
  <c r="J108" i="72"/>
  <c r="I108" i="72"/>
  <c r="H108" i="72"/>
  <c r="G108" i="72"/>
  <c r="F108" i="72"/>
  <c r="E108" i="72"/>
  <c r="D108" i="72"/>
  <c r="C108" i="72"/>
  <c r="B108" i="72"/>
  <c r="AG107" i="72"/>
  <c r="R107" i="72"/>
  <c r="Q107" i="72"/>
  <c r="O107" i="72"/>
  <c r="L107" i="72"/>
  <c r="K107" i="72"/>
  <c r="J107" i="72"/>
  <c r="I107" i="72"/>
  <c r="H107" i="72"/>
  <c r="G107" i="72"/>
  <c r="F107" i="72"/>
  <c r="E107" i="72"/>
  <c r="D107" i="72"/>
  <c r="C107" i="72"/>
  <c r="B107" i="72"/>
  <c r="AG106" i="72"/>
  <c r="R106" i="72"/>
  <c r="Q106" i="72"/>
  <c r="O106" i="72"/>
  <c r="L106" i="72"/>
  <c r="K106" i="72"/>
  <c r="J106" i="72"/>
  <c r="I106" i="72"/>
  <c r="H106" i="72"/>
  <c r="G106" i="72"/>
  <c r="F106" i="72"/>
  <c r="E106" i="72"/>
  <c r="D106" i="72"/>
  <c r="C106" i="72"/>
  <c r="B106" i="72"/>
  <c r="AG105" i="72"/>
  <c r="R105" i="72"/>
  <c r="Q105" i="72"/>
  <c r="O105" i="72"/>
  <c r="L105" i="72"/>
  <c r="K105" i="72"/>
  <c r="J105" i="72"/>
  <c r="I105" i="72"/>
  <c r="H105" i="72"/>
  <c r="G105" i="72"/>
  <c r="F105" i="72"/>
  <c r="E105" i="72"/>
  <c r="D105" i="72"/>
  <c r="C105" i="72"/>
  <c r="B105" i="72"/>
  <c r="AG104" i="72"/>
  <c r="R104" i="72"/>
  <c r="Q104" i="72"/>
  <c r="O104" i="72"/>
  <c r="L104" i="72"/>
  <c r="K104" i="72"/>
  <c r="J104" i="72"/>
  <c r="I104" i="72"/>
  <c r="H104" i="72"/>
  <c r="G104" i="72"/>
  <c r="F104" i="72"/>
  <c r="E104" i="72"/>
  <c r="D104" i="72"/>
  <c r="C104" i="72"/>
  <c r="B104" i="72"/>
  <c r="AG103" i="72"/>
  <c r="R103" i="72"/>
  <c r="Q103" i="72"/>
  <c r="O103" i="72"/>
  <c r="L103" i="72"/>
  <c r="K103" i="72"/>
  <c r="J103" i="72"/>
  <c r="I103" i="72"/>
  <c r="H103" i="72"/>
  <c r="G103" i="72"/>
  <c r="F103" i="72"/>
  <c r="E103" i="72"/>
  <c r="D103" i="72"/>
  <c r="C103" i="72"/>
  <c r="B103" i="72"/>
  <c r="AG102" i="72"/>
  <c r="R102" i="72"/>
  <c r="Q102" i="72"/>
  <c r="O102" i="72"/>
  <c r="L102" i="72"/>
  <c r="K102" i="72"/>
  <c r="J102" i="72"/>
  <c r="I102" i="72"/>
  <c r="H102" i="72"/>
  <c r="G102" i="72"/>
  <c r="F102" i="72"/>
  <c r="E102" i="72"/>
  <c r="D102" i="72"/>
  <c r="C102" i="72"/>
  <c r="B102" i="72"/>
  <c r="AG101" i="72"/>
  <c r="R101" i="72"/>
  <c r="Q101" i="72"/>
  <c r="O101" i="72"/>
  <c r="L101" i="72"/>
  <c r="K101" i="72"/>
  <c r="J101" i="72"/>
  <c r="I101" i="72"/>
  <c r="H101" i="72"/>
  <c r="G101" i="72"/>
  <c r="F101" i="72"/>
  <c r="E101" i="72"/>
  <c r="D101" i="72"/>
  <c r="C101" i="72"/>
  <c r="B101" i="72"/>
  <c r="AG100" i="72"/>
  <c r="R100" i="72"/>
  <c r="Q100" i="72"/>
  <c r="O100" i="72"/>
  <c r="L100" i="72"/>
  <c r="K100" i="72"/>
  <c r="J100" i="72"/>
  <c r="I100" i="72"/>
  <c r="H100" i="72"/>
  <c r="G100" i="72"/>
  <c r="F100" i="72"/>
  <c r="E100" i="72"/>
  <c r="D100" i="72"/>
  <c r="C100" i="72"/>
  <c r="B100" i="72"/>
  <c r="AG99" i="72"/>
  <c r="R99" i="72"/>
  <c r="Q99" i="72"/>
  <c r="O99" i="72"/>
  <c r="L99" i="72"/>
  <c r="K99" i="72"/>
  <c r="J99" i="72"/>
  <c r="I99" i="72"/>
  <c r="H99" i="72"/>
  <c r="G99" i="72"/>
  <c r="F99" i="72"/>
  <c r="E99" i="72"/>
  <c r="D99" i="72"/>
  <c r="C99" i="72"/>
  <c r="B99" i="72"/>
  <c r="AG98" i="72"/>
  <c r="R98" i="72"/>
  <c r="Q98" i="72"/>
  <c r="O98" i="72"/>
  <c r="L98" i="72"/>
  <c r="K98" i="72"/>
  <c r="J98" i="72"/>
  <c r="I98" i="72"/>
  <c r="H98" i="72"/>
  <c r="G98" i="72"/>
  <c r="F98" i="72"/>
  <c r="E98" i="72"/>
  <c r="D98" i="72"/>
  <c r="C98" i="72"/>
  <c r="B98" i="72"/>
  <c r="AG97" i="72"/>
  <c r="R97" i="72"/>
  <c r="Q97" i="72"/>
  <c r="O97" i="72"/>
  <c r="L97" i="72"/>
  <c r="K97" i="72"/>
  <c r="J97" i="72"/>
  <c r="I97" i="72"/>
  <c r="H97" i="72"/>
  <c r="G97" i="72"/>
  <c r="F97" i="72"/>
  <c r="E97" i="72"/>
  <c r="D97" i="72"/>
  <c r="C97" i="72"/>
  <c r="B97" i="72"/>
  <c r="AG96" i="72"/>
  <c r="R96" i="72"/>
  <c r="Q96" i="72"/>
  <c r="O96" i="72"/>
  <c r="L96" i="72"/>
  <c r="K96" i="72"/>
  <c r="J96" i="72"/>
  <c r="I96" i="72"/>
  <c r="H96" i="72"/>
  <c r="G96" i="72"/>
  <c r="F96" i="72"/>
  <c r="E96" i="72"/>
  <c r="D96" i="72"/>
  <c r="C96" i="72"/>
  <c r="B96" i="72"/>
  <c r="AG95" i="72"/>
  <c r="R95" i="72"/>
  <c r="Q95" i="72"/>
  <c r="O95" i="72"/>
  <c r="L95" i="72"/>
  <c r="K95" i="72"/>
  <c r="J95" i="72"/>
  <c r="I95" i="72"/>
  <c r="H95" i="72"/>
  <c r="G95" i="72"/>
  <c r="F95" i="72"/>
  <c r="E95" i="72"/>
  <c r="D95" i="72"/>
  <c r="C95" i="72"/>
  <c r="B95" i="72"/>
  <c r="AG94" i="72"/>
  <c r="R94" i="72"/>
  <c r="Q94" i="72"/>
  <c r="O94" i="72"/>
  <c r="L94" i="72"/>
  <c r="K94" i="72"/>
  <c r="J94" i="72"/>
  <c r="I94" i="72"/>
  <c r="H94" i="72"/>
  <c r="G94" i="72"/>
  <c r="F94" i="72"/>
  <c r="E94" i="72"/>
  <c r="D94" i="72"/>
  <c r="C94" i="72"/>
  <c r="B94" i="72"/>
  <c r="AG93" i="72"/>
  <c r="R93" i="72"/>
  <c r="Q93" i="72"/>
  <c r="O93" i="72"/>
  <c r="L93" i="72"/>
  <c r="K93" i="72"/>
  <c r="J93" i="72"/>
  <c r="I93" i="72"/>
  <c r="H93" i="72"/>
  <c r="G93" i="72"/>
  <c r="F93" i="72"/>
  <c r="E93" i="72"/>
  <c r="D93" i="72"/>
  <c r="C93" i="72"/>
  <c r="B93" i="72"/>
  <c r="AG92" i="72"/>
  <c r="R92" i="72"/>
  <c r="Q92" i="72"/>
  <c r="O92" i="72"/>
  <c r="L92" i="72"/>
  <c r="K92" i="72"/>
  <c r="J92" i="72"/>
  <c r="I92" i="72"/>
  <c r="H92" i="72"/>
  <c r="G92" i="72"/>
  <c r="F92" i="72"/>
  <c r="E92" i="72"/>
  <c r="D92" i="72"/>
  <c r="C92" i="72"/>
  <c r="B92" i="72"/>
  <c r="AG91" i="72"/>
  <c r="R91" i="72"/>
  <c r="Q91" i="72"/>
  <c r="O91" i="72"/>
  <c r="L91" i="72"/>
  <c r="K91" i="72"/>
  <c r="J91" i="72"/>
  <c r="I91" i="72"/>
  <c r="H91" i="72"/>
  <c r="G91" i="72"/>
  <c r="F91" i="72"/>
  <c r="E91" i="72"/>
  <c r="D91" i="72"/>
  <c r="C91" i="72"/>
  <c r="B91" i="72"/>
  <c r="AG90" i="72"/>
  <c r="R90" i="72"/>
  <c r="Q90" i="72"/>
  <c r="O90" i="72"/>
  <c r="L90" i="72"/>
  <c r="K90" i="72"/>
  <c r="J90" i="72"/>
  <c r="I90" i="72"/>
  <c r="H90" i="72"/>
  <c r="G90" i="72"/>
  <c r="F90" i="72"/>
  <c r="E90" i="72"/>
  <c r="D90" i="72"/>
  <c r="C90" i="72"/>
  <c r="B90" i="72"/>
  <c r="AG89" i="72"/>
  <c r="R89" i="72"/>
  <c r="Q89" i="72"/>
  <c r="O89" i="72"/>
  <c r="L89" i="72"/>
  <c r="K89" i="72"/>
  <c r="J89" i="72"/>
  <c r="I89" i="72"/>
  <c r="H89" i="72"/>
  <c r="G89" i="72"/>
  <c r="F89" i="72"/>
  <c r="E89" i="72"/>
  <c r="D89" i="72"/>
  <c r="C89" i="72"/>
  <c r="B89" i="72"/>
  <c r="AG88" i="72"/>
  <c r="R88" i="72"/>
  <c r="Q88" i="72"/>
  <c r="O88" i="72"/>
  <c r="L88" i="72"/>
  <c r="K88" i="72"/>
  <c r="J88" i="72"/>
  <c r="I88" i="72"/>
  <c r="H88" i="72"/>
  <c r="G88" i="72"/>
  <c r="F88" i="72"/>
  <c r="E88" i="72"/>
  <c r="D88" i="72"/>
  <c r="C88" i="72"/>
  <c r="B88" i="72"/>
  <c r="AG87" i="72"/>
  <c r="R87" i="72"/>
  <c r="Q87" i="72"/>
  <c r="O87" i="72"/>
  <c r="L87" i="72"/>
  <c r="K87" i="72"/>
  <c r="J87" i="72"/>
  <c r="I87" i="72"/>
  <c r="H87" i="72"/>
  <c r="G87" i="72"/>
  <c r="F87" i="72"/>
  <c r="E87" i="72"/>
  <c r="D87" i="72"/>
  <c r="C87" i="72"/>
  <c r="B87" i="72"/>
  <c r="AG86" i="72"/>
  <c r="R86" i="72"/>
  <c r="Q86" i="72"/>
  <c r="O86" i="72"/>
  <c r="L86" i="72"/>
  <c r="K86" i="72"/>
  <c r="J86" i="72"/>
  <c r="I86" i="72"/>
  <c r="H86" i="72"/>
  <c r="G86" i="72"/>
  <c r="F86" i="72"/>
  <c r="E86" i="72"/>
  <c r="D86" i="72"/>
  <c r="C86" i="72"/>
  <c r="B86" i="72"/>
  <c r="AG85" i="72"/>
  <c r="R85" i="72"/>
  <c r="Q85" i="72"/>
  <c r="O85" i="72"/>
  <c r="L85" i="72"/>
  <c r="K85" i="72"/>
  <c r="J85" i="72"/>
  <c r="I85" i="72"/>
  <c r="H85" i="72"/>
  <c r="G85" i="72"/>
  <c r="F85" i="72"/>
  <c r="E85" i="72"/>
  <c r="D85" i="72"/>
  <c r="C85" i="72"/>
  <c r="B85" i="72"/>
  <c r="AG84" i="72"/>
  <c r="R84" i="72"/>
  <c r="Q84" i="72"/>
  <c r="O84" i="72"/>
  <c r="L84" i="72"/>
  <c r="K84" i="72"/>
  <c r="J84" i="72"/>
  <c r="I84" i="72"/>
  <c r="H84" i="72"/>
  <c r="G84" i="72"/>
  <c r="F84" i="72"/>
  <c r="E84" i="72"/>
  <c r="D84" i="72"/>
  <c r="C84" i="72"/>
  <c r="B84" i="72"/>
  <c r="AG83" i="72"/>
  <c r="R83" i="72"/>
  <c r="Q83" i="72"/>
  <c r="O83" i="72"/>
  <c r="L83" i="72"/>
  <c r="K83" i="72"/>
  <c r="J83" i="72"/>
  <c r="I83" i="72"/>
  <c r="H83" i="72"/>
  <c r="G83" i="72"/>
  <c r="F83" i="72"/>
  <c r="E83" i="72"/>
  <c r="D83" i="72"/>
  <c r="C83" i="72"/>
  <c r="B83" i="72"/>
  <c r="AG82" i="72"/>
  <c r="R82" i="72"/>
  <c r="Q82" i="72"/>
  <c r="O82" i="72"/>
  <c r="L82" i="72"/>
  <c r="K82" i="72"/>
  <c r="J82" i="72"/>
  <c r="I82" i="72"/>
  <c r="H82" i="72"/>
  <c r="G82" i="72"/>
  <c r="F82" i="72"/>
  <c r="E82" i="72"/>
  <c r="D82" i="72"/>
  <c r="C82" i="72"/>
  <c r="B82" i="72"/>
  <c r="AG81" i="72"/>
  <c r="R81" i="72"/>
  <c r="Q81" i="72"/>
  <c r="O81" i="72"/>
  <c r="L81" i="72"/>
  <c r="K81" i="72"/>
  <c r="J81" i="72"/>
  <c r="I81" i="72"/>
  <c r="H81" i="72"/>
  <c r="G81" i="72"/>
  <c r="F81" i="72"/>
  <c r="E81" i="72"/>
  <c r="D81" i="72"/>
  <c r="C81" i="72"/>
  <c r="B81" i="72"/>
  <c r="AG80" i="72"/>
  <c r="R80" i="72"/>
  <c r="Q80" i="72"/>
  <c r="O80" i="72"/>
  <c r="L80" i="72"/>
  <c r="K80" i="72"/>
  <c r="J80" i="72"/>
  <c r="I80" i="72"/>
  <c r="H80" i="72"/>
  <c r="G80" i="72"/>
  <c r="F80" i="72"/>
  <c r="E80" i="72"/>
  <c r="D80" i="72"/>
  <c r="C80" i="72"/>
  <c r="B80" i="72"/>
  <c r="AG79" i="72"/>
  <c r="R79" i="72"/>
  <c r="Q79" i="72"/>
  <c r="O79" i="72"/>
  <c r="L79" i="72"/>
  <c r="K79" i="72"/>
  <c r="J79" i="72"/>
  <c r="I79" i="72"/>
  <c r="H79" i="72"/>
  <c r="G79" i="72"/>
  <c r="F79" i="72"/>
  <c r="E79" i="72"/>
  <c r="D79" i="72"/>
  <c r="C79" i="72"/>
  <c r="B79" i="72"/>
  <c r="AG78" i="72"/>
  <c r="R78" i="72"/>
  <c r="Q78" i="72"/>
  <c r="O78" i="72"/>
  <c r="L78" i="72"/>
  <c r="K78" i="72"/>
  <c r="J78" i="72"/>
  <c r="I78" i="72"/>
  <c r="H78" i="72"/>
  <c r="G78" i="72"/>
  <c r="F78" i="72"/>
  <c r="E78" i="72"/>
  <c r="D78" i="72"/>
  <c r="C78" i="72"/>
  <c r="B78" i="72"/>
  <c r="AG77" i="72"/>
  <c r="R77" i="72"/>
  <c r="Q77" i="72"/>
  <c r="O77" i="72"/>
  <c r="L77" i="72"/>
  <c r="K77" i="72"/>
  <c r="J77" i="72"/>
  <c r="I77" i="72"/>
  <c r="H77" i="72"/>
  <c r="G77" i="72"/>
  <c r="F77" i="72"/>
  <c r="E77" i="72"/>
  <c r="D77" i="72"/>
  <c r="C77" i="72"/>
  <c r="B77" i="72"/>
  <c r="AG76" i="72"/>
  <c r="R76" i="72"/>
  <c r="Q76" i="72"/>
  <c r="O76" i="72"/>
  <c r="L76" i="72"/>
  <c r="K76" i="72"/>
  <c r="J76" i="72"/>
  <c r="I76" i="72"/>
  <c r="H76" i="72"/>
  <c r="G76" i="72"/>
  <c r="F76" i="72"/>
  <c r="E76" i="72"/>
  <c r="D76" i="72"/>
  <c r="C76" i="72"/>
  <c r="B76" i="72"/>
  <c r="AG75" i="72"/>
  <c r="R75" i="72"/>
  <c r="Q75" i="72"/>
  <c r="O75" i="72"/>
  <c r="L75" i="72"/>
  <c r="K75" i="72"/>
  <c r="J75" i="72"/>
  <c r="I75" i="72"/>
  <c r="H75" i="72"/>
  <c r="G75" i="72"/>
  <c r="F75" i="72"/>
  <c r="E75" i="72"/>
  <c r="D75" i="72"/>
  <c r="C75" i="72"/>
  <c r="B75" i="72"/>
  <c r="AG74" i="72"/>
  <c r="R74" i="72"/>
  <c r="Q74" i="72"/>
  <c r="O74" i="72"/>
  <c r="L74" i="72"/>
  <c r="K74" i="72"/>
  <c r="J74" i="72"/>
  <c r="I74" i="72"/>
  <c r="H74" i="72"/>
  <c r="G74" i="72"/>
  <c r="F74" i="72"/>
  <c r="E74" i="72"/>
  <c r="D74" i="72"/>
  <c r="C74" i="72"/>
  <c r="B74" i="72"/>
  <c r="AG73" i="72"/>
  <c r="R73" i="72"/>
  <c r="Q73" i="72"/>
  <c r="O73" i="72"/>
  <c r="L73" i="72"/>
  <c r="K73" i="72"/>
  <c r="J73" i="72"/>
  <c r="I73" i="72"/>
  <c r="H73" i="72"/>
  <c r="G73" i="72"/>
  <c r="F73" i="72"/>
  <c r="E73" i="72"/>
  <c r="D73" i="72"/>
  <c r="C73" i="72"/>
  <c r="B73" i="72"/>
  <c r="AG72" i="72"/>
  <c r="R72" i="72"/>
  <c r="Q72" i="72"/>
  <c r="O72" i="72"/>
  <c r="L72" i="72"/>
  <c r="K72" i="72"/>
  <c r="J72" i="72"/>
  <c r="I72" i="72"/>
  <c r="H72" i="72"/>
  <c r="G72" i="72"/>
  <c r="F72" i="72"/>
  <c r="E72" i="72"/>
  <c r="D72" i="72"/>
  <c r="C72" i="72"/>
  <c r="B72" i="72"/>
  <c r="AG71" i="72"/>
  <c r="R71" i="72"/>
  <c r="Q71" i="72"/>
  <c r="O71" i="72"/>
  <c r="L71" i="72"/>
  <c r="K71" i="72"/>
  <c r="J71" i="72"/>
  <c r="I71" i="72"/>
  <c r="H71" i="72"/>
  <c r="G71" i="72"/>
  <c r="F71" i="72"/>
  <c r="E71" i="72"/>
  <c r="D71" i="72"/>
  <c r="C71" i="72"/>
  <c r="B71" i="72"/>
  <c r="AG70" i="72"/>
  <c r="R70" i="72"/>
  <c r="Q70" i="72"/>
  <c r="O70" i="72"/>
  <c r="L70" i="72"/>
  <c r="K70" i="72"/>
  <c r="J70" i="72"/>
  <c r="I70" i="72"/>
  <c r="H70" i="72"/>
  <c r="G70" i="72"/>
  <c r="F70" i="72"/>
  <c r="E70" i="72"/>
  <c r="D70" i="72"/>
  <c r="C70" i="72"/>
  <c r="B70" i="72"/>
  <c r="AG69" i="72"/>
  <c r="R69" i="72"/>
  <c r="Q69" i="72"/>
  <c r="O69" i="72"/>
  <c r="L69" i="72"/>
  <c r="K69" i="72"/>
  <c r="J69" i="72"/>
  <c r="I69" i="72"/>
  <c r="H69" i="72"/>
  <c r="G69" i="72"/>
  <c r="F69" i="72"/>
  <c r="E69" i="72"/>
  <c r="D69" i="72"/>
  <c r="C69" i="72"/>
  <c r="B69" i="72"/>
  <c r="AG68" i="72"/>
  <c r="R68" i="72"/>
  <c r="Q68" i="72"/>
  <c r="O68" i="72"/>
  <c r="L68" i="72"/>
  <c r="K68" i="72"/>
  <c r="J68" i="72"/>
  <c r="I68" i="72"/>
  <c r="H68" i="72"/>
  <c r="G68" i="72"/>
  <c r="F68" i="72"/>
  <c r="E68" i="72"/>
  <c r="D68" i="72"/>
  <c r="C68" i="72"/>
  <c r="B68" i="72"/>
  <c r="AG67" i="72"/>
  <c r="R67" i="72"/>
  <c r="Q67" i="72"/>
  <c r="O67" i="72"/>
  <c r="L67" i="72"/>
  <c r="K67" i="72"/>
  <c r="J67" i="72"/>
  <c r="I67" i="72"/>
  <c r="H67" i="72"/>
  <c r="G67" i="72"/>
  <c r="F67" i="72"/>
  <c r="E67" i="72"/>
  <c r="D67" i="72"/>
  <c r="C67" i="72"/>
  <c r="B67" i="72"/>
  <c r="AG66" i="72"/>
  <c r="R66" i="72"/>
  <c r="Q66" i="72"/>
  <c r="O66" i="72"/>
  <c r="L66" i="72"/>
  <c r="K66" i="72"/>
  <c r="J66" i="72"/>
  <c r="I66" i="72"/>
  <c r="H66" i="72"/>
  <c r="G66" i="72"/>
  <c r="F66" i="72"/>
  <c r="E66" i="72"/>
  <c r="D66" i="72"/>
  <c r="C66" i="72"/>
  <c r="B66" i="72"/>
  <c r="AG65" i="72"/>
  <c r="R65" i="72"/>
  <c r="Q65" i="72"/>
  <c r="O65" i="72"/>
  <c r="L65" i="72"/>
  <c r="K65" i="72"/>
  <c r="J65" i="72"/>
  <c r="I65" i="72"/>
  <c r="H65" i="72"/>
  <c r="G65" i="72"/>
  <c r="F65" i="72"/>
  <c r="E65" i="72"/>
  <c r="D65" i="72"/>
  <c r="C65" i="72"/>
  <c r="B65" i="72"/>
  <c r="AG64" i="72"/>
  <c r="R64" i="72"/>
  <c r="Q64" i="72"/>
  <c r="O64" i="72"/>
  <c r="L64" i="72"/>
  <c r="K64" i="72"/>
  <c r="J64" i="72"/>
  <c r="I64" i="72"/>
  <c r="H64" i="72"/>
  <c r="G64" i="72"/>
  <c r="F64" i="72"/>
  <c r="E64" i="72"/>
  <c r="D64" i="72"/>
  <c r="C64" i="72"/>
  <c r="B64" i="72"/>
  <c r="AG63" i="72"/>
  <c r="R63" i="72"/>
  <c r="Q63" i="72"/>
  <c r="O63" i="72"/>
  <c r="L63" i="72"/>
  <c r="K63" i="72"/>
  <c r="J63" i="72"/>
  <c r="I63" i="72"/>
  <c r="H63" i="72"/>
  <c r="G63" i="72"/>
  <c r="F63" i="72"/>
  <c r="E63" i="72"/>
  <c r="D63" i="72"/>
  <c r="C63" i="72"/>
  <c r="B63" i="72"/>
  <c r="AG62" i="72"/>
  <c r="R62" i="72"/>
  <c r="Q62" i="72"/>
  <c r="O62" i="72"/>
  <c r="L62" i="72"/>
  <c r="K62" i="72"/>
  <c r="J62" i="72"/>
  <c r="I62" i="72"/>
  <c r="H62" i="72"/>
  <c r="G62" i="72"/>
  <c r="F62" i="72"/>
  <c r="E62" i="72"/>
  <c r="D62" i="72"/>
  <c r="C62" i="72"/>
  <c r="B62" i="72"/>
  <c r="AG61" i="72"/>
  <c r="R61" i="72"/>
  <c r="Q61" i="72"/>
  <c r="O61" i="72"/>
  <c r="L61" i="72"/>
  <c r="K61" i="72"/>
  <c r="J61" i="72"/>
  <c r="I61" i="72"/>
  <c r="H61" i="72"/>
  <c r="G61" i="72"/>
  <c r="F61" i="72"/>
  <c r="E61" i="72"/>
  <c r="D61" i="72"/>
  <c r="C61" i="72"/>
  <c r="B61" i="72"/>
  <c r="AG60" i="72"/>
  <c r="R60" i="72"/>
  <c r="Q60" i="72"/>
  <c r="O60" i="72"/>
  <c r="L60" i="72"/>
  <c r="K60" i="72"/>
  <c r="J60" i="72"/>
  <c r="I60" i="72"/>
  <c r="H60" i="72"/>
  <c r="G60" i="72"/>
  <c r="F60" i="72"/>
  <c r="E60" i="72"/>
  <c r="D60" i="72"/>
  <c r="C60" i="72"/>
  <c r="B60" i="72"/>
  <c r="AG59" i="72"/>
  <c r="R59" i="72"/>
  <c r="Q59" i="72"/>
  <c r="O59" i="72"/>
  <c r="L59" i="72"/>
  <c r="K59" i="72"/>
  <c r="J59" i="72"/>
  <c r="I59" i="72"/>
  <c r="H59" i="72"/>
  <c r="G59" i="72"/>
  <c r="F59" i="72"/>
  <c r="E59" i="72"/>
  <c r="D59" i="72"/>
  <c r="C59" i="72"/>
  <c r="B59" i="72"/>
  <c r="AG58" i="72"/>
  <c r="R58" i="72"/>
  <c r="Q58" i="72"/>
  <c r="O58" i="72"/>
  <c r="L58" i="72"/>
  <c r="K58" i="72"/>
  <c r="J58" i="72"/>
  <c r="I58" i="72"/>
  <c r="H58" i="72"/>
  <c r="G58" i="72"/>
  <c r="F58" i="72"/>
  <c r="E58" i="72"/>
  <c r="D58" i="72"/>
  <c r="C58" i="72"/>
  <c r="B58" i="72"/>
  <c r="AG57" i="72"/>
  <c r="R57" i="72"/>
  <c r="Q57" i="72"/>
  <c r="O57" i="72"/>
  <c r="L57" i="72"/>
  <c r="K57" i="72"/>
  <c r="J57" i="72"/>
  <c r="I57" i="72"/>
  <c r="H57" i="72"/>
  <c r="G57" i="72"/>
  <c r="F57" i="72"/>
  <c r="E57" i="72"/>
  <c r="D57" i="72"/>
  <c r="C57" i="72"/>
  <c r="B57" i="72"/>
  <c r="AG56" i="72"/>
  <c r="R56" i="72"/>
  <c r="Q56" i="72"/>
  <c r="O56" i="72"/>
  <c r="L56" i="72"/>
  <c r="K56" i="72"/>
  <c r="J56" i="72"/>
  <c r="I56" i="72"/>
  <c r="H56" i="72"/>
  <c r="G56" i="72"/>
  <c r="F56" i="72"/>
  <c r="E56" i="72"/>
  <c r="D56" i="72"/>
  <c r="C56" i="72"/>
  <c r="B56" i="72"/>
  <c r="AG55" i="72"/>
  <c r="R55" i="72"/>
  <c r="Q55" i="72"/>
  <c r="O55" i="72"/>
  <c r="L55" i="72"/>
  <c r="K55" i="72"/>
  <c r="J55" i="72"/>
  <c r="I55" i="72"/>
  <c r="H55" i="72"/>
  <c r="G55" i="72"/>
  <c r="F55" i="72"/>
  <c r="E55" i="72"/>
  <c r="D55" i="72"/>
  <c r="C55" i="72"/>
  <c r="B55" i="72"/>
  <c r="AG54" i="72"/>
  <c r="R54" i="72"/>
  <c r="Q54" i="72"/>
  <c r="O54" i="72"/>
  <c r="L54" i="72"/>
  <c r="K54" i="72"/>
  <c r="J54" i="72"/>
  <c r="I54" i="72"/>
  <c r="H54" i="72"/>
  <c r="G54" i="72"/>
  <c r="F54" i="72"/>
  <c r="E54" i="72"/>
  <c r="D54" i="72"/>
  <c r="C54" i="72"/>
  <c r="B54" i="72"/>
  <c r="AG53" i="72"/>
  <c r="R53" i="72"/>
  <c r="Q53" i="72"/>
  <c r="O53" i="72"/>
  <c r="L53" i="72"/>
  <c r="K53" i="72"/>
  <c r="J53" i="72"/>
  <c r="I53" i="72"/>
  <c r="H53" i="72"/>
  <c r="G53" i="72"/>
  <c r="F53" i="72"/>
  <c r="E53" i="72"/>
  <c r="D53" i="72"/>
  <c r="C53" i="72"/>
  <c r="B53" i="72"/>
  <c r="AG52" i="72"/>
  <c r="R52" i="72"/>
  <c r="Q52" i="72"/>
  <c r="O52" i="72"/>
  <c r="L52" i="72"/>
  <c r="K52" i="72"/>
  <c r="J52" i="72"/>
  <c r="I52" i="72"/>
  <c r="H52" i="72"/>
  <c r="G52" i="72"/>
  <c r="F52" i="72"/>
  <c r="E52" i="72"/>
  <c r="D52" i="72"/>
  <c r="C52" i="72"/>
  <c r="B52" i="72"/>
  <c r="AG51" i="72"/>
  <c r="R51" i="72"/>
  <c r="Q51" i="72"/>
  <c r="O51" i="72"/>
  <c r="L51" i="72"/>
  <c r="K51" i="72"/>
  <c r="J51" i="72"/>
  <c r="I51" i="72"/>
  <c r="H51" i="72"/>
  <c r="G51" i="72"/>
  <c r="F51" i="72"/>
  <c r="E51" i="72"/>
  <c r="D51" i="72"/>
  <c r="C51" i="72"/>
  <c r="B51" i="72"/>
  <c r="AG50" i="72"/>
  <c r="R50" i="72"/>
  <c r="Q50" i="72"/>
  <c r="O50" i="72"/>
  <c r="L50" i="72"/>
  <c r="K50" i="72"/>
  <c r="J50" i="72"/>
  <c r="I50" i="72"/>
  <c r="H50" i="72"/>
  <c r="G50" i="72"/>
  <c r="F50" i="72"/>
  <c r="E50" i="72"/>
  <c r="D50" i="72"/>
  <c r="C50" i="72"/>
  <c r="B50" i="72"/>
  <c r="AG49" i="72"/>
  <c r="R49" i="72"/>
  <c r="Q49" i="72"/>
  <c r="O49" i="72"/>
  <c r="L49" i="72"/>
  <c r="K49" i="72"/>
  <c r="J49" i="72"/>
  <c r="I49" i="72"/>
  <c r="H49" i="72"/>
  <c r="G49" i="72"/>
  <c r="F49" i="72"/>
  <c r="E49" i="72"/>
  <c r="D49" i="72"/>
  <c r="C49" i="72"/>
  <c r="B49" i="72"/>
  <c r="AG48" i="72"/>
  <c r="R48" i="72"/>
  <c r="Q48" i="72"/>
  <c r="O48" i="72"/>
  <c r="L48" i="72"/>
  <c r="K48" i="72"/>
  <c r="J48" i="72"/>
  <c r="I48" i="72"/>
  <c r="H48" i="72"/>
  <c r="G48" i="72"/>
  <c r="F48" i="72"/>
  <c r="E48" i="72"/>
  <c r="D48" i="72"/>
  <c r="C48" i="72"/>
  <c r="B48" i="72"/>
  <c r="AG47" i="72"/>
  <c r="R47" i="72"/>
  <c r="Q47" i="72"/>
  <c r="O47" i="72"/>
  <c r="L47" i="72"/>
  <c r="K47" i="72"/>
  <c r="J47" i="72"/>
  <c r="I47" i="72"/>
  <c r="H47" i="72"/>
  <c r="G47" i="72"/>
  <c r="F47" i="72"/>
  <c r="E47" i="72"/>
  <c r="D47" i="72"/>
  <c r="C47" i="72"/>
  <c r="B47" i="72"/>
  <c r="AG46" i="72"/>
  <c r="R46" i="72"/>
  <c r="Q46" i="72"/>
  <c r="O46" i="72"/>
  <c r="L46" i="72"/>
  <c r="K46" i="72"/>
  <c r="J46" i="72"/>
  <c r="I46" i="72"/>
  <c r="H46" i="72"/>
  <c r="G46" i="72"/>
  <c r="F46" i="72"/>
  <c r="E46" i="72"/>
  <c r="D46" i="72"/>
  <c r="C46" i="72"/>
  <c r="B46" i="72"/>
  <c r="AG45" i="72"/>
  <c r="R45" i="72"/>
  <c r="Q45" i="72"/>
  <c r="O45" i="72"/>
  <c r="L45" i="72"/>
  <c r="K45" i="72"/>
  <c r="J45" i="72"/>
  <c r="I45" i="72"/>
  <c r="H45" i="72"/>
  <c r="G45" i="72"/>
  <c r="F45" i="72"/>
  <c r="E45" i="72"/>
  <c r="D45" i="72"/>
  <c r="C45" i="72"/>
  <c r="B45" i="72"/>
  <c r="AG44" i="72"/>
  <c r="R44" i="72"/>
  <c r="Q44" i="72"/>
  <c r="O44" i="72"/>
  <c r="L44" i="72"/>
  <c r="K44" i="72"/>
  <c r="J44" i="72"/>
  <c r="I44" i="72"/>
  <c r="H44" i="72"/>
  <c r="G44" i="72"/>
  <c r="F44" i="72"/>
  <c r="E44" i="72"/>
  <c r="D44" i="72"/>
  <c r="C44" i="72"/>
  <c r="B44" i="72"/>
  <c r="AG43" i="72"/>
  <c r="R43" i="72"/>
  <c r="Q43" i="72"/>
  <c r="O43" i="72"/>
  <c r="L43" i="72"/>
  <c r="K43" i="72"/>
  <c r="J43" i="72"/>
  <c r="I43" i="72"/>
  <c r="H43" i="72"/>
  <c r="G43" i="72"/>
  <c r="F43" i="72"/>
  <c r="E43" i="72"/>
  <c r="D43" i="72"/>
  <c r="C43" i="72"/>
  <c r="B43" i="72"/>
  <c r="AG42" i="72"/>
  <c r="R42" i="72"/>
  <c r="Q42" i="72"/>
  <c r="O42" i="72"/>
  <c r="L42" i="72"/>
  <c r="K42" i="72"/>
  <c r="J42" i="72"/>
  <c r="I42" i="72"/>
  <c r="H42" i="72"/>
  <c r="G42" i="72"/>
  <c r="F42" i="72"/>
  <c r="E42" i="72"/>
  <c r="D42" i="72"/>
  <c r="C42" i="72"/>
  <c r="B42" i="72"/>
  <c r="AG41" i="72"/>
  <c r="R41" i="72"/>
  <c r="Q41" i="72"/>
  <c r="O41" i="72"/>
  <c r="L41" i="72"/>
  <c r="K41" i="72"/>
  <c r="J41" i="72"/>
  <c r="I41" i="72"/>
  <c r="H41" i="72"/>
  <c r="G41" i="72"/>
  <c r="F41" i="72"/>
  <c r="E41" i="72"/>
  <c r="D41" i="72"/>
  <c r="C41" i="72"/>
  <c r="B41" i="72"/>
  <c r="AG40" i="72"/>
  <c r="R40" i="72"/>
  <c r="Q40" i="72"/>
  <c r="O40" i="72"/>
  <c r="L40" i="72"/>
  <c r="K40" i="72"/>
  <c r="J40" i="72"/>
  <c r="I40" i="72"/>
  <c r="H40" i="72"/>
  <c r="G40" i="72"/>
  <c r="F40" i="72"/>
  <c r="E40" i="72"/>
  <c r="D40" i="72"/>
  <c r="C40" i="72"/>
  <c r="B40" i="72"/>
  <c r="AG39" i="72"/>
  <c r="R39" i="72"/>
  <c r="Q39" i="72"/>
  <c r="O39" i="72"/>
  <c r="L39" i="72"/>
  <c r="K39" i="72"/>
  <c r="J39" i="72"/>
  <c r="I39" i="72"/>
  <c r="H39" i="72"/>
  <c r="G39" i="72"/>
  <c r="F39" i="72"/>
  <c r="E39" i="72"/>
  <c r="D39" i="72"/>
  <c r="C39" i="72"/>
  <c r="B39" i="72"/>
  <c r="AG38" i="72"/>
  <c r="R38" i="72"/>
  <c r="Q38" i="72"/>
  <c r="O38" i="72"/>
  <c r="L38" i="72"/>
  <c r="K38" i="72"/>
  <c r="J38" i="72"/>
  <c r="I38" i="72"/>
  <c r="H38" i="72"/>
  <c r="G38" i="72"/>
  <c r="F38" i="72"/>
  <c r="E38" i="72"/>
  <c r="D38" i="72"/>
  <c r="C38" i="72"/>
  <c r="B38" i="72"/>
  <c r="AG37" i="72"/>
  <c r="R37" i="72"/>
  <c r="Q37" i="72"/>
  <c r="O37" i="72"/>
  <c r="L37" i="72"/>
  <c r="K37" i="72"/>
  <c r="J37" i="72"/>
  <c r="I37" i="72"/>
  <c r="H37" i="72"/>
  <c r="G37" i="72"/>
  <c r="F37" i="72"/>
  <c r="E37" i="72"/>
  <c r="D37" i="72"/>
  <c r="C37" i="72"/>
  <c r="B37" i="72"/>
  <c r="AG36" i="72"/>
  <c r="R36" i="72"/>
  <c r="Q36" i="72"/>
  <c r="O36" i="72"/>
  <c r="L36" i="72"/>
  <c r="K36" i="72"/>
  <c r="J36" i="72"/>
  <c r="I36" i="72"/>
  <c r="H36" i="72"/>
  <c r="G36" i="72"/>
  <c r="F36" i="72"/>
  <c r="E36" i="72"/>
  <c r="D36" i="72"/>
  <c r="C36" i="72"/>
  <c r="B36" i="72"/>
  <c r="AG35" i="72"/>
  <c r="R35" i="72"/>
  <c r="Q35" i="72"/>
  <c r="O35" i="72"/>
  <c r="L35" i="72"/>
  <c r="K35" i="72"/>
  <c r="J35" i="72"/>
  <c r="I35" i="72"/>
  <c r="H35" i="72"/>
  <c r="G35" i="72"/>
  <c r="F35" i="72"/>
  <c r="E35" i="72"/>
  <c r="D35" i="72"/>
  <c r="C35" i="72"/>
  <c r="B35" i="72"/>
  <c r="AG34" i="72"/>
  <c r="R34" i="72"/>
  <c r="Q34" i="72"/>
  <c r="O34" i="72"/>
  <c r="L34" i="72"/>
  <c r="K34" i="72"/>
  <c r="J34" i="72"/>
  <c r="I34" i="72"/>
  <c r="H34" i="72"/>
  <c r="G34" i="72"/>
  <c r="F34" i="72"/>
  <c r="E34" i="72"/>
  <c r="D34" i="72"/>
  <c r="C34" i="72"/>
  <c r="B34" i="72"/>
  <c r="AG33" i="72"/>
  <c r="R33" i="72"/>
  <c r="Q33" i="72"/>
  <c r="O33" i="72"/>
  <c r="L33" i="72"/>
  <c r="K33" i="72"/>
  <c r="J33" i="72"/>
  <c r="I33" i="72"/>
  <c r="H33" i="72"/>
  <c r="G33" i="72"/>
  <c r="F33" i="72"/>
  <c r="E33" i="72"/>
  <c r="D33" i="72"/>
  <c r="C33" i="72"/>
  <c r="B33" i="72"/>
  <c r="AG32" i="72"/>
  <c r="R32" i="72"/>
  <c r="Q32" i="72"/>
  <c r="O32" i="72"/>
  <c r="L32" i="72"/>
  <c r="K32" i="72"/>
  <c r="J32" i="72"/>
  <c r="I32" i="72"/>
  <c r="H32" i="72"/>
  <c r="G32" i="72"/>
  <c r="F32" i="72"/>
  <c r="E32" i="72"/>
  <c r="D32" i="72"/>
  <c r="C32" i="72"/>
  <c r="B32" i="72"/>
  <c r="AG31" i="72"/>
  <c r="R31" i="72"/>
  <c r="Q31" i="72"/>
  <c r="O31" i="72"/>
  <c r="L31" i="72"/>
  <c r="K31" i="72"/>
  <c r="J31" i="72"/>
  <c r="I31" i="72"/>
  <c r="H31" i="72"/>
  <c r="G31" i="72"/>
  <c r="F31" i="72"/>
  <c r="E31" i="72"/>
  <c r="D31" i="72"/>
  <c r="C31" i="72"/>
  <c r="B31" i="72"/>
  <c r="AG30" i="72"/>
  <c r="R30" i="72"/>
  <c r="Q30" i="72"/>
  <c r="O30" i="72"/>
  <c r="L30" i="72"/>
  <c r="K30" i="72"/>
  <c r="J30" i="72"/>
  <c r="I30" i="72"/>
  <c r="H30" i="72"/>
  <c r="G30" i="72"/>
  <c r="F30" i="72"/>
  <c r="E30" i="72"/>
  <c r="D30" i="72"/>
  <c r="C30" i="72"/>
  <c r="B30" i="72"/>
  <c r="AG29" i="72"/>
  <c r="R29" i="72"/>
  <c r="Q29" i="72"/>
  <c r="O29" i="72"/>
  <c r="L29" i="72"/>
  <c r="K29" i="72"/>
  <c r="J29" i="72"/>
  <c r="I29" i="72"/>
  <c r="H29" i="72"/>
  <c r="G29" i="72"/>
  <c r="F29" i="72"/>
  <c r="E29" i="72"/>
  <c r="D29" i="72"/>
  <c r="C29" i="72"/>
  <c r="B29" i="72"/>
  <c r="AG28" i="72"/>
  <c r="R28" i="72"/>
  <c r="Q28" i="72"/>
  <c r="O28" i="72"/>
  <c r="L28" i="72"/>
  <c r="K28" i="72"/>
  <c r="J28" i="72"/>
  <c r="I28" i="72"/>
  <c r="H28" i="72"/>
  <c r="G28" i="72"/>
  <c r="F28" i="72"/>
  <c r="E28" i="72"/>
  <c r="D28" i="72"/>
  <c r="C28" i="72"/>
  <c r="B28" i="72"/>
  <c r="AG27" i="72"/>
  <c r="R27" i="72"/>
  <c r="Q27" i="72"/>
  <c r="O27" i="72"/>
  <c r="L27" i="72"/>
  <c r="K27" i="72"/>
  <c r="J27" i="72"/>
  <c r="I27" i="72"/>
  <c r="H27" i="72"/>
  <c r="G27" i="72"/>
  <c r="F27" i="72"/>
  <c r="E27" i="72"/>
  <c r="D27" i="72"/>
  <c r="C27" i="72"/>
  <c r="B27" i="72"/>
  <c r="AG26" i="72"/>
  <c r="R26" i="72"/>
  <c r="Q26" i="72"/>
  <c r="O26" i="72"/>
  <c r="L26" i="72"/>
  <c r="K26" i="72"/>
  <c r="J26" i="72"/>
  <c r="I26" i="72"/>
  <c r="H26" i="72"/>
  <c r="G26" i="72"/>
  <c r="F26" i="72"/>
  <c r="E26" i="72"/>
  <c r="D26" i="72"/>
  <c r="C26" i="72"/>
  <c r="B26" i="72"/>
  <c r="AG25" i="72"/>
  <c r="R25" i="72"/>
  <c r="Q25" i="72"/>
  <c r="O25" i="72"/>
  <c r="L25" i="72"/>
  <c r="K25" i="72"/>
  <c r="J25" i="72"/>
  <c r="I25" i="72"/>
  <c r="H25" i="72"/>
  <c r="G25" i="72"/>
  <c r="F25" i="72"/>
  <c r="E25" i="72"/>
  <c r="D25" i="72"/>
  <c r="C25" i="72"/>
  <c r="B25" i="72"/>
  <c r="AG24" i="72"/>
  <c r="R24" i="72"/>
  <c r="Q24" i="72"/>
  <c r="O24" i="72"/>
  <c r="L24" i="72"/>
  <c r="K24" i="72"/>
  <c r="J24" i="72"/>
  <c r="I24" i="72"/>
  <c r="H24" i="72"/>
  <c r="G24" i="72"/>
  <c r="F24" i="72"/>
  <c r="E24" i="72"/>
  <c r="D24" i="72"/>
  <c r="C24" i="72"/>
  <c r="B24" i="72"/>
  <c r="AG23" i="72"/>
  <c r="R23" i="72"/>
  <c r="Q23" i="72"/>
  <c r="O23" i="72"/>
  <c r="L23" i="72"/>
  <c r="K23" i="72"/>
  <c r="J23" i="72"/>
  <c r="I23" i="72"/>
  <c r="H23" i="72"/>
  <c r="G23" i="72"/>
  <c r="F23" i="72"/>
  <c r="E23" i="72"/>
  <c r="D23" i="72"/>
  <c r="C23" i="72"/>
  <c r="B23" i="72"/>
  <c r="AG22" i="72"/>
  <c r="R22" i="72"/>
  <c r="Q22" i="72"/>
  <c r="O22" i="72"/>
  <c r="L22" i="72"/>
  <c r="K22" i="72"/>
  <c r="J22" i="72"/>
  <c r="I22" i="72"/>
  <c r="H22" i="72"/>
  <c r="G22" i="72"/>
  <c r="F22" i="72"/>
  <c r="E22" i="72"/>
  <c r="D22" i="72"/>
  <c r="C22" i="72"/>
  <c r="B22" i="72"/>
  <c r="AG21" i="72"/>
  <c r="R21" i="72"/>
  <c r="Q21" i="72"/>
  <c r="O21" i="72"/>
  <c r="L21" i="72"/>
  <c r="K21" i="72"/>
  <c r="J21" i="72"/>
  <c r="I21" i="72"/>
  <c r="H21" i="72"/>
  <c r="G21" i="72"/>
  <c r="F21" i="72"/>
  <c r="E21" i="72"/>
  <c r="D21" i="72"/>
  <c r="C21" i="72"/>
  <c r="B21" i="72"/>
  <c r="AG20" i="72"/>
  <c r="R20" i="72"/>
  <c r="Q20" i="72"/>
  <c r="O20" i="72"/>
  <c r="L20" i="72"/>
  <c r="K20" i="72"/>
  <c r="J20" i="72"/>
  <c r="I20" i="72"/>
  <c r="H20" i="72"/>
  <c r="G20" i="72"/>
  <c r="F20" i="72"/>
  <c r="E20" i="72"/>
  <c r="D20" i="72"/>
  <c r="C20" i="72"/>
  <c r="B20" i="72"/>
  <c r="AG19" i="72"/>
  <c r="R19" i="72"/>
  <c r="Q19" i="72"/>
  <c r="O19" i="72"/>
  <c r="L19" i="72"/>
  <c r="K19" i="72"/>
  <c r="J19" i="72"/>
  <c r="I19" i="72"/>
  <c r="H19" i="72"/>
  <c r="G19" i="72"/>
  <c r="F19" i="72"/>
  <c r="E19" i="72"/>
  <c r="D19" i="72"/>
  <c r="C19" i="72"/>
  <c r="B19" i="72"/>
  <c r="AG18" i="72"/>
  <c r="R18" i="72"/>
  <c r="Q18" i="72"/>
  <c r="O18" i="72"/>
  <c r="L18" i="72"/>
  <c r="K18" i="72"/>
  <c r="J18" i="72"/>
  <c r="I18" i="72"/>
  <c r="H18" i="72"/>
  <c r="G18" i="72"/>
  <c r="F18" i="72"/>
  <c r="E18" i="72"/>
  <c r="D18" i="72"/>
  <c r="C18" i="72"/>
  <c r="B18" i="72"/>
  <c r="AG17" i="72"/>
  <c r="R17" i="72"/>
  <c r="Q17" i="72"/>
  <c r="O17" i="72"/>
  <c r="L17" i="72"/>
  <c r="K17" i="72"/>
  <c r="J17" i="72"/>
  <c r="I17" i="72"/>
  <c r="H17" i="72"/>
  <c r="G17" i="72"/>
  <c r="F17" i="72"/>
  <c r="E17" i="72"/>
  <c r="D17" i="72"/>
  <c r="C17" i="72"/>
  <c r="B17" i="72"/>
  <c r="B34" i="73"/>
  <c r="B35" i="73"/>
  <c r="B36" i="73"/>
  <c r="B37" i="73"/>
  <c r="B38" i="73"/>
  <c r="B39" i="73"/>
  <c r="B40" i="73"/>
  <c r="B41" i="73"/>
  <c r="B42" i="73"/>
  <c r="B43" i="73"/>
  <c r="B44" i="73"/>
  <c r="B45" i="73"/>
  <c r="B46" i="73"/>
  <c r="B47" i="73"/>
  <c r="B48" i="73"/>
  <c r="B49" i="73"/>
  <c r="B50" i="73"/>
  <c r="B51" i="73"/>
  <c r="B52" i="73"/>
  <c r="B53" i="73"/>
  <c r="B54" i="73"/>
  <c r="B55" i="73"/>
  <c r="B56" i="73"/>
  <c r="B57" i="73"/>
  <c r="B58" i="73"/>
  <c r="B59" i="73"/>
  <c r="B60" i="73"/>
  <c r="B61" i="73"/>
  <c r="B62" i="73"/>
  <c r="B63" i="73"/>
  <c r="B64" i="73"/>
  <c r="B65" i="73"/>
  <c r="B66" i="73"/>
  <c r="B67" i="73"/>
  <c r="B68" i="73"/>
  <c r="B69" i="73"/>
  <c r="B70" i="73"/>
  <c r="B71" i="73"/>
  <c r="B72" i="73"/>
  <c r="B73" i="73"/>
  <c r="B74" i="73"/>
  <c r="B75" i="73"/>
  <c r="B76" i="73"/>
  <c r="B77" i="73"/>
  <c r="B78" i="73"/>
  <c r="B79" i="73"/>
  <c r="B80" i="73"/>
  <c r="B81" i="73"/>
  <c r="B82" i="73"/>
  <c r="B83" i="73"/>
  <c r="B84" i="73"/>
  <c r="B85" i="73"/>
  <c r="B86" i="73"/>
  <c r="B87" i="73"/>
  <c r="B88" i="73"/>
  <c r="B89" i="73"/>
  <c r="B90" i="73"/>
  <c r="B91" i="73"/>
  <c r="B92" i="73"/>
  <c r="B93" i="73"/>
  <c r="B94" i="73"/>
  <c r="B95" i="73"/>
  <c r="B96" i="73"/>
  <c r="B97" i="73"/>
  <c r="B98" i="73"/>
  <c r="B99" i="73"/>
  <c r="B100" i="73"/>
  <c r="B101" i="73"/>
  <c r="B102" i="73"/>
  <c r="B103" i="73"/>
  <c r="B104" i="73"/>
  <c r="B105" i="73"/>
  <c r="B106" i="73"/>
  <c r="B107" i="73"/>
  <c r="B108" i="73"/>
  <c r="B109" i="73"/>
  <c r="B110" i="73"/>
  <c r="B111" i="73"/>
  <c r="B112" i="73"/>
  <c r="B113" i="73"/>
  <c r="B114" i="73"/>
  <c r="B115" i="73"/>
  <c r="B116" i="73"/>
  <c r="B117" i="73"/>
  <c r="B118" i="73"/>
  <c r="B119" i="73"/>
  <c r="B120" i="73"/>
  <c r="B121" i="73"/>
  <c r="B122" i="73"/>
  <c r="B123" i="73"/>
  <c r="B124" i="73"/>
  <c r="B125" i="73"/>
  <c r="B126" i="73"/>
  <c r="B127" i="73"/>
  <c r="B128" i="73"/>
  <c r="B129" i="73"/>
  <c r="B130" i="73"/>
  <c r="B131" i="73"/>
  <c r="B132" i="73"/>
  <c r="AH17" i="9"/>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c r="Q12" i="9"/>
  <c r="Q13" i="9"/>
  <c r="Q14" i="9"/>
  <c r="G13" i="70"/>
  <c r="G14" i="70"/>
  <c r="AC15" i="70"/>
  <c r="AF16" i="9"/>
  <c r="AF15" i="9"/>
  <c r="AF14" i="9"/>
  <c r="AF13" i="9"/>
  <c r="AF12" i="9"/>
  <c r="AG16" i="72"/>
  <c r="AG15" i="72"/>
  <c r="AG14" i="72"/>
  <c r="AG13" i="72"/>
  <c r="AG12" i="72"/>
  <c r="D3" i="9"/>
  <c r="R16" i="72"/>
  <c r="Q16" i="72"/>
  <c r="P16" i="72"/>
  <c r="U16" i="72"/>
  <c r="O16" i="72"/>
  <c r="L16" i="72"/>
  <c r="K16" i="72"/>
  <c r="J16" i="72"/>
  <c r="I16" i="72"/>
  <c r="H16" i="72"/>
  <c r="G16" i="72"/>
  <c r="F16" i="72"/>
  <c r="E16" i="72"/>
  <c r="D16" i="72"/>
  <c r="C16" i="72"/>
  <c r="B16" i="72"/>
  <c r="R15" i="72"/>
  <c r="Q15" i="72"/>
  <c r="P15" i="72"/>
  <c r="U15" i="72"/>
  <c r="O15" i="72"/>
  <c r="L15" i="72"/>
  <c r="K15" i="72"/>
  <c r="J15" i="72"/>
  <c r="I15" i="72"/>
  <c r="H15" i="72"/>
  <c r="G15" i="72"/>
  <c r="F15" i="72"/>
  <c r="E15" i="72"/>
  <c r="D15" i="72"/>
  <c r="C15" i="72"/>
  <c r="B15" i="72"/>
  <c r="R14" i="72"/>
  <c r="Q14" i="72"/>
  <c r="P14" i="72"/>
  <c r="U14" i="72"/>
  <c r="O14" i="72"/>
  <c r="L14" i="72"/>
  <c r="K14" i="72"/>
  <c r="J14" i="72"/>
  <c r="I14" i="72"/>
  <c r="H14" i="72"/>
  <c r="G14" i="72"/>
  <c r="F14" i="72"/>
  <c r="E14" i="72"/>
  <c r="D14" i="72"/>
  <c r="C14" i="72"/>
  <c r="B14" i="72"/>
  <c r="R13" i="72"/>
  <c r="Q13" i="72"/>
  <c r="P13" i="72"/>
  <c r="U13" i="72"/>
  <c r="O13" i="72"/>
  <c r="L13" i="72"/>
  <c r="K13" i="72"/>
  <c r="J13" i="72"/>
  <c r="I13" i="72"/>
  <c r="H13" i="72"/>
  <c r="G13" i="72"/>
  <c r="F13" i="72"/>
  <c r="E13" i="72"/>
  <c r="D13" i="72"/>
  <c r="C13" i="72"/>
  <c r="B13" i="72"/>
  <c r="R12" i="72"/>
  <c r="Q12" i="72"/>
  <c r="P12" i="72"/>
  <c r="U12" i="72"/>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c r="R13" i="9"/>
  <c r="B14" i="9"/>
  <c r="C14" i="9"/>
  <c r="D14" i="9"/>
  <c r="E14" i="9"/>
  <c r="F14" i="9"/>
  <c r="G14" i="9"/>
  <c r="H14" i="9"/>
  <c r="I14" i="9"/>
  <c r="J14" i="9"/>
  <c r="K14" i="9"/>
  <c r="L14" i="9"/>
  <c r="O14" i="9"/>
  <c r="P14" i="9"/>
  <c r="U14" i="9"/>
  <c r="R14" i="9"/>
  <c r="B15" i="9"/>
  <c r="C15" i="9"/>
  <c r="D15" i="9"/>
  <c r="E15" i="9"/>
  <c r="F15" i="9"/>
  <c r="G15" i="9"/>
  <c r="H15" i="9"/>
  <c r="I15" i="9"/>
  <c r="J15" i="9"/>
  <c r="K15" i="9"/>
  <c r="L15" i="9"/>
  <c r="O15" i="9"/>
  <c r="P15" i="9"/>
  <c r="U15" i="9"/>
  <c r="Q15" i="9"/>
  <c r="R15" i="9"/>
  <c r="B16" i="9"/>
  <c r="C16" i="9"/>
  <c r="D16" i="9"/>
  <c r="E16" i="9"/>
  <c r="F16" i="9"/>
  <c r="G16" i="9"/>
  <c r="H16" i="9"/>
  <c r="I16" i="9"/>
  <c r="J16" i="9"/>
  <c r="K16" i="9"/>
  <c r="L16" i="9"/>
  <c r="O16" i="9"/>
  <c r="P16" i="9"/>
  <c r="U16" i="9"/>
  <c r="Q16" i="9"/>
  <c r="R16" i="9"/>
  <c r="P12" i="9"/>
  <c r="U12" i="9"/>
  <c r="R12" i="9"/>
  <c r="O12" i="9"/>
  <c r="C12" i="9"/>
  <c r="D12" i="9"/>
  <c r="E12" i="9"/>
  <c r="F12" i="9"/>
  <c r="G12" i="9"/>
  <c r="H12" i="9"/>
  <c r="I12" i="9"/>
  <c r="J12" i="9"/>
  <c r="K12" i="9"/>
  <c r="L12" i="9"/>
  <c r="B12" i="9"/>
  <c r="H10" i="70"/>
  <c r="H10" i="75"/>
  <c r="AI13" i="72"/>
  <c r="AI14" i="72"/>
  <c r="AI15" i="72"/>
  <c r="AI16" i="72"/>
  <c r="AI12" i="72"/>
  <c r="A13" i="72"/>
  <c r="A14" i="72"/>
  <c r="A15" i="72"/>
  <c r="A16" i="72"/>
  <c r="A17" i="72"/>
  <c r="A18" i="72"/>
  <c r="A19" i="72"/>
  <c r="A20" i="72"/>
  <c r="A21" i="72"/>
  <c r="A22" i="72"/>
  <c r="A23" i="72"/>
  <c r="A24" i="72"/>
  <c r="A25" i="72"/>
  <c r="A26" i="72"/>
  <c r="A27" i="72"/>
  <c r="A28" i="72"/>
  <c r="A29" i="72"/>
  <c r="A30" i="72"/>
  <c r="A31" i="72"/>
  <c r="A32" i="72"/>
  <c r="A33" i="72"/>
  <c r="A34" i="72"/>
  <c r="A35" i="72"/>
  <c r="A36" i="72"/>
  <c r="A37" i="72"/>
  <c r="A38" i="72"/>
  <c r="A39" i="72"/>
  <c r="A40" i="72"/>
  <c r="A41" i="72"/>
  <c r="A42" i="72"/>
  <c r="A43" i="72"/>
  <c r="A44" i="72"/>
  <c r="A45" i="72"/>
  <c r="A46" i="72"/>
  <c r="A47" i="72"/>
  <c r="A48" i="72"/>
  <c r="A49" i="72"/>
  <c r="A50" i="72"/>
  <c r="A51" i="72"/>
  <c r="A52" i="72"/>
  <c r="A53" i="72"/>
  <c r="A54" i="72"/>
  <c r="A55" i="72"/>
  <c r="A56" i="72"/>
  <c r="A57" i="72"/>
  <c r="A58" i="72"/>
  <c r="A59" i="72"/>
  <c r="A60" i="72"/>
  <c r="A61" i="72"/>
  <c r="A62" i="72"/>
  <c r="A63" i="72"/>
  <c r="A64" i="72"/>
  <c r="A65" i="72"/>
  <c r="A66" i="72"/>
  <c r="A67" i="72"/>
  <c r="A68" i="72"/>
  <c r="A69" i="72"/>
  <c r="A70" i="72"/>
  <c r="A71" i="72"/>
  <c r="A72" i="72"/>
  <c r="A73" i="72"/>
  <c r="A74" i="72"/>
  <c r="A75" i="72"/>
  <c r="A76" i="72"/>
  <c r="A77" i="72"/>
  <c r="A78" i="72"/>
  <c r="A79" i="72"/>
  <c r="A80" i="72"/>
  <c r="A81" i="72"/>
  <c r="A82" i="72"/>
  <c r="A83" i="72"/>
  <c r="A84" i="72"/>
  <c r="A85" i="72"/>
  <c r="A86" i="72"/>
  <c r="A87" i="72"/>
  <c r="A88" i="72"/>
  <c r="A89" i="72"/>
  <c r="A90" i="72"/>
  <c r="A91" i="72"/>
  <c r="A92" i="72"/>
  <c r="A93" i="72"/>
  <c r="A94" i="72"/>
  <c r="A95" i="72"/>
  <c r="A96" i="72"/>
  <c r="A97" i="72"/>
  <c r="A98" i="72"/>
  <c r="A99" i="72"/>
  <c r="A100" i="72"/>
  <c r="A101" i="72"/>
  <c r="A102" i="72"/>
  <c r="A103" i="72"/>
  <c r="A104" i="72"/>
  <c r="A105" i="72"/>
  <c r="A106" i="72"/>
  <c r="A107" i="72"/>
  <c r="A108" i="72"/>
  <c r="A109" i="72"/>
  <c r="A110" i="72"/>
  <c r="A111" i="72"/>
  <c r="O5" i="72"/>
  <c r="AB49" i="70"/>
  <c r="AL50" i="70"/>
  <c r="Q198" i="70"/>
  <c r="AP63" i="70"/>
  <c r="AP70" i="70"/>
  <c r="AR70" i="70"/>
  <c r="AP66" i="70"/>
  <c r="AQ67" i="70"/>
  <c r="AQ66" i="70"/>
  <c r="AP64" i="70"/>
  <c r="AS64" i="70"/>
  <c r="AR69" i="70"/>
  <c r="AP69" i="70"/>
  <c r="AQ69" i="70"/>
  <c r="AP67" i="70"/>
  <c r="AQ70" i="70"/>
  <c r="AB29" i="70"/>
  <c r="S62" i="70"/>
  <c r="T63" i="70"/>
  <c r="N63" i="70"/>
  <c r="AU69" i="70"/>
  <c r="Y66" i="70"/>
  <c r="AS67" i="70"/>
  <c r="Y64" i="70"/>
  <c r="Z65" i="70"/>
  <c r="AU67" i="70"/>
  <c r="S64" i="70"/>
  <c r="T65" i="70"/>
  <c r="AS70" i="70"/>
  <c r="AT64" i="70"/>
  <c r="N65" i="70"/>
  <c r="AE66" i="70"/>
  <c r="AF67" i="70"/>
  <c r="AU70" i="70"/>
  <c r="Z67" i="70"/>
  <c r="AH16" i="9"/>
  <c r="AH15" i="9"/>
  <c r="AH14" i="9"/>
  <c r="AH13" i="9"/>
  <c r="AH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O5" i="9"/>
  <c r="AB28" i="70"/>
  <c r="AL29" i="70"/>
  <c r="AT67" i="70"/>
  <c r="S66" i="70"/>
  <c r="T67" i="70"/>
  <c r="N67" i="70"/>
  <c r="AT70"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<sst xmlns="http://schemas.openxmlformats.org/spreadsheetml/2006/main" count="3040" uniqueCount="523">
  <si>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</si>
  <si>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</si>
  <si>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</si>
  <si>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</si>
  <si>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</si>
  <si>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</si>
  <si>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</si>
  <si>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</si>
  <si>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</si>
  <si>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</si>
  <si>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</si>
  <si>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</si>
  <si>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</si>
  <si>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</si>
  <si>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</si>
  <si>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</si>
  <si>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</si>
  <si>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</si>
  <si>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</si>
  <si>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</si>
  <si>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</si>
  <si>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</si>
  <si>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</si>
  <si>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</si>
  <si>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</si>
  <si>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</si>
  <si>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</si>
  <si>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</si>
  <si>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</si>
  <si>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</si>
  <si>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</si>
  <si>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</si>
  <si>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</si>
  <si>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</si>
  <si>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</si>
  <si>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</si>
  <si>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</si>
  <si>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</si>
  <si>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</si>
  <si>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</si>
  <si>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</si>
  <si>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</si>
  <si>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</si>
  <si>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</si>
  <si>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</si>
  <si>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</si>
  <si>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</si>
  <si>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</si>
  <si>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</si>
  <si>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</si>
  <si>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</si>
  <si>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</si>
  <si>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</si>
  <si>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</si>
  <si>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</si>
  <si>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</si>
  <si>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</si>
  <si>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</si>
  <si>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</si>
  <si>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</si>
  <si>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</si>
  <si>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</si>
  <si>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</si>
  <si>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</si>
  <si>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</si>
  <si>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</si>
  <si>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</si>
  <si>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</si>
  <si>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</si>
  <si>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</si>
  <si>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</si>
  <si>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</si>
  <si>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</si>
  <si>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</si>
  <si>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</si>
  <si>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</si>
  <si>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</si>
  <si>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</si>
  <si>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</si>
  <si>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</si>
  <si>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</si>
  <si>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</si>
  <si>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</si>
  <si>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</si>
  <si>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</si>
  <si>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</si>
  <si>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</si>
  <si>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</si>
  <si>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</si>
  <si>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</si>
  <si>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</si>
  <si>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</si>
  <si>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</si>
  <si>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</si>
  <si>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</si>
  <si>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</si>
  <si>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</si>
  <si>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</si>
  <si>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</si>
  <si>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</si>
  <si>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</si>
  <si>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</si>
  <si>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</si>
  <si>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</si>
  <si>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</si>
  <si>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</si>
  <si>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</si>
  <si>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</si>
  <si>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</si>
  <si>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</si>
  <si>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</si>
  <si>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</si>
  <si>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</si>
  <si>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</si>
  <si>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</si>
  <si>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</si>
  <si>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</si>
  <si>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</si>
  <si>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</si>
  <si>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</si>
  <si>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</si>
  <si>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</si>
  <si>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</si>
  <si>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</si>
  <si>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</si>
  <si>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</si>
  <si>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</si>
  <si>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</si>
  <si>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</si>
  <si>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</si>
  <si>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</si>
  <si>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</si>
  <si>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</si>
  <si>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</si>
  <si>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</si>
  <si>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</si>
  <si>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</si>
  <si>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</si>
  <si>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</si>
  <si>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</si>
  <si>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</si>
  <si>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</si>
  <si>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</si>
  <si>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</si>
  <si>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</si>
  <si>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</si>
  <si>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</si>
  <si>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</si>
  <si>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</si>
  <si>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</si>
  <si>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</si>
  <si>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</si>
  <si>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</si>
  <si>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</si>
  <si>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</si>
  <si>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</si>
  <si>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</si>
  <si>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</si>
  <si>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</si>
  <si>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</si>
  <si>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</si>
  <si>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</si>
  <si>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</si>
  <si>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</si>
  <si>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</si>
  <si>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</si>
  <si>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</si>
  <si>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</si>
  <si>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</si>
  <si>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</si>
  <si>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</si>
  <si>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</si>
  <si>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</si>
  <si>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</si>
  <si>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</si>
  <si>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</si>
  <si>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</si>
  <si>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</si>
  <si>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</si>
  <si>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</si>
  <si>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</si>
  <si>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</si>
  <si>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</si>
  <si>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</si>
  <si>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</si>
  <si>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</si>
  <si>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</si>
  <si>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</si>
  <si>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</si>
  <si>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</si>
  <si>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</si>
  <si>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</si>
  <si>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</si>
  <si>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</si>
  <si>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</si>
  <si>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</si>
  <si>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</si>
  <si>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</si>
  <si>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</si>
  <si>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</si>
  <si>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</si>
  <si>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</si>
  <si>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</si>
  <si>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</si>
  <si>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</si>
  <si>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</si>
  <si>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</si>
  <si>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</si>
  <si>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</si>
  <si>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</si>
  <si>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</si>
  <si>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</si>
  <si>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</si>
  <si>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</si>
  <si>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</si>
  <si>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</si>
  <si>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</si>
  <si>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</si>
  <si>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</si>
  <si>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</si>
  <si>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</si>
  <si>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</si>
  <si>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</si>
  <si>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</si>
  <si>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</si>
  <si>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</si>
  <si>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</si>
  <si>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</si>
  <si>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</si>
  <si>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</si>
  <si>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</si>
  <si>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</si>
  <si>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</si>
  <si>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</si>
  <si>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</si>
  <si>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</si>
  <si>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</si>
  <si>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</si>
  <si>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</si>
  <si>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</si>
  <si>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</si>
  <si>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</si>
  <si>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</si>
  <si>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</si>
  <si>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</si>
  <si>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</si>
  <si>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</si>
  <si>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</si>
  <si>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</si>
  <si>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</si>
  <si>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</si>
  <si>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</si>
  <si>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</si>
  <si>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</si>
  <si>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</si>
  <si>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</si>
  <si>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</si>
  <si>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</si>
  <si>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</si>
  <si>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</si>
  <si>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</si>
  <si>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</si>
  <si>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</si>
  <si>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</si>
  <si>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</si>
  <si>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</si>
  <si>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</si>
  <si>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</si>
  <si>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</si>
  <si>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</si>
  <si>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</si>
  <si>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</si>
  <si>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</si>
  <si>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</si>
  <si>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</si>
  <si>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</si>
  <si>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</si>
  <si>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</si>
  <si>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</si>
  <si>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</si>
  <si>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掲載予定</t>
    <rPh sb="0" eb="2">
      <t>ケイサイ</t>
    </rPh>
    <rPh sb="2" eb="4">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</si>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</sst>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2.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 /><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9214" y="43710769"/>
              <a:ext cx="173628" cy="18843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9214" y="46843406"/>
              <a:ext cx="17362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9214" y="46458052"/>
              <a:ext cx="173628" cy="3853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896282" y="447313"/>
          <a:ext cx="6443345" cy="13858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95" Type="http://schemas.openxmlformats.org/officeDocument/2006/relationships/comments" Target="../comments1.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1" Type="http://schemas.openxmlformats.org/officeDocument/2006/relationships/printerSettings" Target="../printerSettings/printerSettings3.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 /><Relationship Id="rId13" Type="http://schemas.openxmlformats.org/officeDocument/2006/relationships/ctrlProp" Target="../ctrlProps/ctrlProp101.xml" /><Relationship Id="rId18" Type="http://schemas.openxmlformats.org/officeDocument/2006/relationships/ctrlProp" Target="../ctrlProps/ctrlProp106.xml" /><Relationship Id="rId3" Type="http://schemas.openxmlformats.org/officeDocument/2006/relationships/vmlDrawing" Target="../drawings/vmlDrawing4.vml" /><Relationship Id="rId21" Type="http://schemas.openxmlformats.org/officeDocument/2006/relationships/ctrlProp" Target="../ctrlProps/ctrlProp109.xml" /><Relationship Id="rId7" Type="http://schemas.openxmlformats.org/officeDocument/2006/relationships/ctrlProp" Target="../ctrlProps/ctrlProp95.xml" /><Relationship Id="rId12" Type="http://schemas.openxmlformats.org/officeDocument/2006/relationships/ctrlProp" Target="../ctrlProps/ctrlProp100.xml" /><Relationship Id="rId17" Type="http://schemas.openxmlformats.org/officeDocument/2006/relationships/ctrlProp" Target="../ctrlProps/ctrlProp105.xml" /><Relationship Id="rId2" Type="http://schemas.openxmlformats.org/officeDocument/2006/relationships/drawing" Target="../drawings/drawing4.xml" /><Relationship Id="rId16" Type="http://schemas.openxmlformats.org/officeDocument/2006/relationships/ctrlProp" Target="../ctrlProps/ctrlProp104.xml" /><Relationship Id="rId20" Type="http://schemas.openxmlformats.org/officeDocument/2006/relationships/ctrlProp" Target="../ctrlProps/ctrlProp108.xml" /><Relationship Id="rId1" Type="http://schemas.openxmlformats.org/officeDocument/2006/relationships/printerSettings" Target="../printerSettings/printerSettings6.bin" /><Relationship Id="rId6" Type="http://schemas.openxmlformats.org/officeDocument/2006/relationships/ctrlProp" Target="../ctrlProps/ctrlProp94.xml" /><Relationship Id="rId11" Type="http://schemas.openxmlformats.org/officeDocument/2006/relationships/ctrlProp" Target="../ctrlProps/ctrlProp99.xml" /><Relationship Id="rId24" Type="http://schemas.openxmlformats.org/officeDocument/2006/relationships/comments" Target="../comments4.xml" /><Relationship Id="rId5" Type="http://schemas.openxmlformats.org/officeDocument/2006/relationships/ctrlProp" Target="../ctrlProps/ctrlProp93.xml" /><Relationship Id="rId15" Type="http://schemas.openxmlformats.org/officeDocument/2006/relationships/ctrlProp" Target="../ctrlProps/ctrlProp103.xml" /><Relationship Id="rId23" Type="http://schemas.openxmlformats.org/officeDocument/2006/relationships/ctrlProp" Target="../ctrlProps/ctrlProp111.xml" /><Relationship Id="rId10" Type="http://schemas.openxmlformats.org/officeDocument/2006/relationships/ctrlProp" Target="../ctrlProps/ctrlProp98.xml" /><Relationship Id="rId19" Type="http://schemas.openxmlformats.org/officeDocument/2006/relationships/ctrlProp" Target="../ctrlProps/ctrlProp107.xml" /><Relationship Id="rId4" Type="http://schemas.openxmlformats.org/officeDocument/2006/relationships/ctrlProp" Target="../ctrlProps/ctrlProp92.xml" /><Relationship Id="rId9" Type="http://schemas.openxmlformats.org/officeDocument/2006/relationships/ctrlProp" Target="../ctrlProps/ctrlProp97.xml" /><Relationship Id="rId14" Type="http://schemas.openxmlformats.org/officeDocument/2006/relationships/ctrlProp" Target="../ctrlProps/ctrlProp102.xml" /><Relationship Id="rId22" Type="http://schemas.openxmlformats.org/officeDocument/2006/relationships/ctrlProp" Target="../ctrlProps/ctrlProp110.xml"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6796875" style="33" customWidth="1"/>
    <col min="2" max="2" width="12.6796875" style="34" customWidth="1"/>
    <col min="3" max="3" width="19.90625" style="35" customWidth="1"/>
    <col min="4" max="4" width="66.54296875" style="35" customWidth="1"/>
    <col min="5" max="5" width="66.54296875" customWidth="1"/>
  </cols>
  <sheetData>
    <row r="1" spans="1:5" ht="30" customHeight="1" thickBot="1">
      <c r="A1" s="877" t="s">
        <v>216</v>
      </c>
      <c r="B1" s="877"/>
      <c r="C1" s="877"/>
      <c r="D1" s="877"/>
      <c r="E1" s="877"/>
    </row>
    <row r="2" spans="1:5" ht="18" thickTop="1">
      <c r="A2" s="878" t="s">
        <v>440</v>
      </c>
      <c r="B2" s="878"/>
      <c r="C2" s="878"/>
      <c r="D2" s="878"/>
      <c r="E2" s="878"/>
    </row>
    <row r="3" spans="1:5" s="26" customFormat="1" ht="8.1" customHeight="1">
      <c r="A3" s="879"/>
      <c r="B3" s="879"/>
      <c r="C3" s="879"/>
      <c r="D3" s="879"/>
    </row>
    <row r="4" spans="1:5" s="28" customFormat="1" ht="22.5">
      <c r="A4" s="27" t="s">
        <v>217</v>
      </c>
      <c r="B4" s="27" t="s">
        <v>218</v>
      </c>
      <c r="C4" s="168" t="s">
        <v>219</v>
      </c>
      <c r="D4" s="169" t="s">
        <v>220</v>
      </c>
      <c r="E4" s="27" t="s">
        <v>312</v>
      </c>
    </row>
    <row r="5" spans="1:5" ht="18" customHeight="1">
      <c r="A5" s="29" t="s">
        <v>221</v>
      </c>
      <c r="B5" s="166">
        <v>1</v>
      </c>
      <c r="C5" s="166" t="s">
        <v>222</v>
      </c>
      <c r="D5" s="46" t="s">
        <v>223</v>
      </c>
      <c r="E5" s="30" t="s">
        <v>224</v>
      </c>
    </row>
    <row r="6" spans="1:5" ht="75" customHeight="1">
      <c r="A6" s="31" t="s">
        <v>225</v>
      </c>
      <c r="B6" s="30">
        <v>1</v>
      </c>
      <c r="C6" s="167" t="s">
        <v>10</v>
      </c>
      <c r="D6" s="52" t="s">
        <v>308</v>
      </c>
      <c r="E6" s="47" t="s">
        <v>224</v>
      </c>
    </row>
    <row r="7" spans="1:5" ht="105" customHeight="1">
      <c r="A7" s="31" t="s">
        <v>226</v>
      </c>
      <c r="B7" s="30">
        <v>1</v>
      </c>
      <c r="C7" s="167" t="s">
        <v>35</v>
      </c>
      <c r="D7" s="52" t="s">
        <v>309</v>
      </c>
      <c r="E7" s="32" t="s">
        <v>227</v>
      </c>
    </row>
    <row r="8" spans="1:5" ht="60" customHeight="1">
      <c r="A8" s="31" t="s">
        <v>277</v>
      </c>
      <c r="B8" s="30" t="s">
        <v>433</v>
      </c>
      <c r="C8" s="167" t="s">
        <v>11</v>
      </c>
      <c r="D8" s="52" t="s">
        <v>310</v>
      </c>
      <c r="E8" s="32" t="s">
        <v>227</v>
      </c>
    </row>
    <row r="9" spans="1:5" ht="60" customHeight="1">
      <c r="A9" s="31" t="s">
        <v>228</v>
      </c>
      <c r="B9" s="30" t="s">
        <v>433</v>
      </c>
      <c r="C9" s="167" t="s">
        <v>11</v>
      </c>
      <c r="D9" s="52" t="s">
        <v>311</v>
      </c>
      <c r="E9" s="32" t="s">
        <v>227</v>
      </c>
    </row>
    <row r="10" spans="1:5" ht="54.75" customHeight="1">
      <c r="A10" s="850" t="s">
        <v>434</v>
      </c>
      <c r="B10" s="849" t="s">
        <v>222</v>
      </c>
      <c r="C10" s="849" t="s">
        <v>222</v>
      </c>
      <c r="D10" s="851" t="s">
        <v>444</v>
      </c>
      <c r="E10" s="852" t="s">
        <v>445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229</v>
      </c>
      <c r="B18" s="880"/>
      <c r="C18" s="880"/>
      <c r="D18" s="880"/>
    </row>
    <row r="19" spans="1:6" ht="5.25" customHeight="1">
      <c r="A19" s="651"/>
      <c r="B19" s="651"/>
      <c r="C19" s="651"/>
      <c r="D19" s="651"/>
    </row>
    <row r="20" spans="1:6" ht="17.25">
      <c r="A20" s="37" t="s">
        <v>372</v>
      </c>
      <c r="B20" s="36"/>
    </row>
    <row r="21" spans="1:6" s="39" customFormat="1" ht="17.25">
      <c r="A21" s="37" t="s">
        <v>439</v>
      </c>
      <c r="B21" s="38"/>
      <c r="C21" s="37"/>
      <c r="D21" s="37"/>
    </row>
    <row r="22" spans="1:6" s="39" customFormat="1" ht="17.25">
      <c r="A22" s="37" t="s">
        <v>230</v>
      </c>
      <c r="B22" s="38"/>
      <c r="C22" s="37"/>
      <c r="D22" s="37"/>
    </row>
    <row r="23" spans="1:6" s="39" customFormat="1" ht="17.25">
      <c r="A23" s="37" t="s">
        <v>231</v>
      </c>
      <c r="B23" s="38"/>
      <c r="C23" s="37"/>
      <c r="D23" s="37"/>
    </row>
    <row r="24" spans="1:6" s="39" customFormat="1" ht="17.25">
      <c r="A24" s="37" t="s">
        <v>313</v>
      </c>
      <c r="B24" s="38"/>
      <c r="C24" s="37"/>
      <c r="D24" s="37"/>
    </row>
    <row r="25" spans="1:6" s="39" customFormat="1" ht="17.25">
      <c r="A25" s="37" t="s">
        <v>232</v>
      </c>
      <c r="B25" s="38"/>
      <c r="C25" s="37"/>
      <c r="D25" s="37"/>
    </row>
    <row r="26" spans="1:6" ht="10.5" customHeight="1" thickBot="1">
      <c r="A26" s="40"/>
      <c r="B26" s="36"/>
    </row>
    <row r="27" spans="1:6" ht="22.15" customHeight="1" thickBot="1">
      <c r="A27" s="35"/>
      <c r="C27" s="48"/>
      <c r="D27" s="49" t="s">
        <v>233</v>
      </c>
      <c r="E27" s="882" t="s">
        <v>435</v>
      </c>
      <c r="F27" s="883"/>
    </row>
    <row r="28" spans="1:6" ht="58.5" customHeight="1">
      <c r="A28" s="35"/>
      <c r="C28" s="876" t="s">
        <v>234</v>
      </c>
      <c r="D28" s="881"/>
      <c r="E28" s="884"/>
      <c r="F28" s="885"/>
    </row>
    <row r="29" spans="1:6" ht="63" customHeight="1" thickBot="1">
      <c r="A29" s="35"/>
      <c r="C29" s="876"/>
      <c r="D29" s="881"/>
      <c r="E29" s="886"/>
      <c r="F29" s="887"/>
    </row>
    <row r="30" spans="1:6" ht="63.6" customHeight="1">
      <c r="A30" s="35"/>
      <c r="C30" s="876" t="s">
        <v>235</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370</v>
      </c>
      <c r="B33" s="874"/>
      <c r="C33" s="874"/>
      <c r="D33" s="874"/>
      <c r="F33" s="661"/>
    </row>
    <row r="34" spans="1:6" s="660" customFormat="1" ht="17.25">
      <c r="A34" s="875" t="s">
        <v>371</v>
      </c>
      <c r="B34" s="875"/>
      <c r="C34" s="875"/>
      <c r="D34" s="875"/>
      <c r="E34" s="875"/>
      <c r="F34" s="875"/>
    </row>
    <row r="35" spans="1:6" s="660" customFormat="1" ht="35.25" customHeight="1">
      <c r="A35" s="875" t="s">
        <v>373</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6953125" customWidth="1"/>
    <col min="2" max="2" width="11.04296875" customWidth="1"/>
    <col min="3" max="22" width="2.58984375" customWidth="1"/>
    <col min="23" max="23" width="12.6796875" customWidth="1"/>
    <col min="24" max="24" width="24.953125" customWidth="1"/>
    <col min="25" max="25" width="22.49609375" customWidth="1"/>
    <col min="26" max="26" width="20.04296875" bestFit="1" customWidth="1"/>
    <col min="27" max="27" width="14.7265625" bestFit="1" customWidth="1"/>
    <col min="28" max="28" width="20.86328125" customWidth="1"/>
  </cols>
  <sheetData>
    <row r="1" spans="1:29" ht="20.100000000000001" customHeight="1">
      <c r="A1" s="864" t="s">
        <v>428</v>
      </c>
      <c r="AC1" t="s">
        <v>131</v>
      </c>
    </row>
    <row r="2" spans="1:29" ht="20.100000000000001" customHeight="1">
      <c r="A2" s="865" t="s">
        <v>127</v>
      </c>
    </row>
    <row r="4" spans="1:29" ht="20.100000000000001" customHeight="1">
      <c r="A4" s="867" t="s">
        <v>126</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167</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168</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446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169</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384</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431</v>
      </c>
      <c r="C11" s="894"/>
      <c r="D11" s="895"/>
      <c r="E11" s="895"/>
      <c r="F11" s="895"/>
      <c r="G11" s="895"/>
      <c r="H11" s="895"/>
      <c r="I11" s="895"/>
      <c r="J11" s="895"/>
      <c r="K11" s="895"/>
      <c r="L11" s="896"/>
      <c r="M11" s="170"/>
      <c r="N11" s="948" t="s">
        <v>432</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170</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427</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110</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125</v>
      </c>
    </row>
    <row r="17" spans="1:29" ht="20.100000000000001" customHeight="1" thickBot="1">
      <c r="A17" s="170"/>
      <c r="B17" s="172" t="s">
        <v>111</v>
      </c>
      <c r="C17" s="901" t="s">
        <v>8</v>
      </c>
      <c r="D17" s="901"/>
      <c r="E17" s="901"/>
      <c r="F17" s="901"/>
      <c r="G17" s="901"/>
      <c r="H17" s="901"/>
      <c r="I17" s="901"/>
      <c r="J17" s="901"/>
      <c r="K17" s="901"/>
      <c r="L17" s="902"/>
      <c r="M17" s="174"/>
      <c r="N17" s="175"/>
      <c r="O17" s="175"/>
      <c r="P17" s="176" t="s">
        <v>117</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115</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116</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112</v>
      </c>
      <c r="C20" s="901" t="s">
        <v>105</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106</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161</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106</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158</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160</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438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441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132</v>
      </c>
      <c r="C30" s="947" t="s">
        <v>492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113</v>
      </c>
      <c r="C31" s="939" t="s">
        <v>114</v>
      </c>
      <c r="D31" s="939"/>
      <c r="E31" s="939"/>
      <c r="F31" s="939"/>
      <c r="G31" s="939"/>
      <c r="H31" s="939"/>
      <c r="I31" s="939"/>
      <c r="J31" s="939"/>
      <c r="K31" s="939"/>
      <c r="L31" s="940"/>
      <c r="M31" s="945" t="s">
        <v>118</v>
      </c>
      <c r="N31" s="939"/>
      <c r="O31" s="939"/>
      <c r="P31" s="939"/>
      <c r="Q31" s="940"/>
      <c r="R31" s="955" t="s">
        <v>201</v>
      </c>
      <c r="S31" s="956"/>
      <c r="T31" s="956"/>
      <c r="U31" s="956"/>
      <c r="V31" s="956"/>
      <c r="W31" s="957"/>
      <c r="X31" s="937" t="s">
        <v>119</v>
      </c>
      <c r="Y31" s="937" t="s">
        <v>75</v>
      </c>
      <c r="Z31" s="909" t="s">
        <v>386</v>
      </c>
      <c r="AA31" s="909" t="s">
        <v>123</v>
      </c>
      <c r="AB31" s="909" t="s">
        <v>385</v>
      </c>
    </row>
    <row r="32" spans="1:29" ht="27" customHeight="1" thickBot="1">
      <c r="A32" s="170"/>
      <c r="B32" s="938"/>
      <c r="C32" s="941"/>
      <c r="D32" s="941"/>
      <c r="E32" s="941"/>
      <c r="F32" s="941"/>
      <c r="G32" s="941"/>
      <c r="H32" s="941"/>
      <c r="I32" s="941"/>
      <c r="J32" s="941"/>
      <c r="K32" s="941"/>
      <c r="L32" s="942"/>
      <c r="M32" s="946"/>
      <c r="N32" s="941"/>
      <c r="O32" s="941"/>
      <c r="P32" s="941"/>
      <c r="Q32" s="942"/>
      <c r="R32" s="943" t="s">
        <v>202</v>
      </c>
      <c r="S32" s="944"/>
      <c r="T32" s="944"/>
      <c r="U32" s="944"/>
      <c r="V32" s="944"/>
      <c r="W32" s="183" t="s">
        <v>203</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tabSelected="1" view="pageBreakPreview" zoomScale="130" zoomScaleNormal="120" zoomScaleSheetLayoutView="130" workbookViewId="0"/>
  </sheetViews>
  <sheetFormatPr defaultColWidth="8.99609375" defaultRowHeight="13.5"/>
  <cols>
    <col min="1" max="1" width="2.453125" style="53" customWidth="1"/>
    <col min="2" max="6" width="2.7265625" style="53" customWidth="1"/>
    <col min="7" max="35" width="2.453125" style="53" customWidth="1"/>
    <col min="36" max="36" width="2.453125" style="54" customWidth="1"/>
    <col min="37" max="37" width="2.453125" style="53" customWidth="1"/>
    <col min="38" max="38" width="3.54296875" style="53" customWidth="1"/>
    <col min="39" max="43" width="9.26953125" style="53" customWidth="1"/>
    <col min="44" max="44" width="9.6796875" style="53" bestFit="1" customWidth="1"/>
    <col min="45" max="16384" width="8.99609375" style="53"/>
  </cols>
  <sheetData>
    <row r="1" spans="1:46" ht="14.25" customHeight="1">
      <c r="A1" s="198" t="s">
        <v>190</v>
      </c>
      <c r="B1" s="199"/>
      <c r="C1" s="199"/>
      <c r="D1" s="199"/>
      <c r="E1" s="199"/>
      <c r="F1" s="199"/>
      <c r="G1" s="199"/>
      <c r="H1" s="199"/>
      <c r="I1" s="199"/>
      <c r="J1" s="199"/>
      <c r="K1" s="199"/>
      <c r="L1" s="199"/>
      <c r="M1" s="199"/>
      <c r="N1" s="199"/>
      <c r="O1" s="199"/>
      <c r="P1" s="199"/>
      <c r="Q1" s="199"/>
      <c r="R1" s="199"/>
      <c r="S1" s="199"/>
      <c r="T1" s="199"/>
      <c r="U1" s="199"/>
      <c r="V1" s="199"/>
      <c r="W1" s="199"/>
      <c r="X1" s="199"/>
      <c r="Y1" s="1018" t="s">
        <v>107</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74</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196</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9</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159</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9</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156</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158</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157</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315</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195</v>
      </c>
      <c r="E19" s="224"/>
      <c r="F19" s="224"/>
      <c r="G19" s="224"/>
      <c r="H19" s="224"/>
      <c r="I19" s="224"/>
      <c r="J19" s="224"/>
      <c r="K19" s="224"/>
      <c r="L19" s="224"/>
      <c r="M19" s="225"/>
      <c r="N19" s="226"/>
      <c r="O19" s="226"/>
      <c r="P19" s="227"/>
      <c r="Q19" s="206"/>
      <c r="R19" s="199"/>
      <c r="S19" s="199"/>
      <c r="T19" s="228"/>
      <c r="U19" s="229" t="s">
        <v>124</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197</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468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46</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10</v>
      </c>
      <c r="B26" s="241" t="s">
        <v>261</v>
      </c>
      <c r="C26" s="241"/>
      <c r="D26" s="241"/>
      <c r="E26" s="241"/>
      <c r="F26" s="241"/>
      <c r="G26" s="241"/>
      <c r="H26" s="241"/>
      <c r="I26" s="241"/>
      <c r="J26" s="241"/>
      <c r="K26" s="241"/>
      <c r="L26" s="242"/>
      <c r="M26" s="243" t="s">
        <v>76</v>
      </c>
      <c r="N26" s="961" t="s">
        <v>304</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282</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442</v>
      </c>
      <c r="AT27" s="59"/>
    </row>
    <row r="28" spans="1:46" ht="21" customHeight="1" thickBot="1">
      <c r="A28" s="244" t="s">
        <v>35</v>
      </c>
      <c r="B28" s="241" t="s">
        <v>34</v>
      </c>
      <c r="C28" s="245"/>
      <c r="D28" s="1202" t="str">
        <f>IF(AD4="","",AD4)</f>
        <v/>
      </c>
      <c r="E28" s="1202"/>
      <c r="F28" s="247" t="s">
        <v>212</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316</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281</v>
      </c>
      <c r="AB29" s="1190" t="str">
        <f>IFERROR(AB30-AB31,"")</f>
        <v/>
      </c>
      <c r="AC29" s="1191"/>
      <c r="AD29" s="1191"/>
      <c r="AE29" s="1191"/>
      <c r="AF29" s="1191"/>
      <c r="AG29" s="1191"/>
      <c r="AH29" s="1191"/>
      <c r="AI29" s="1197" t="s">
        <v>2</v>
      </c>
      <c r="AJ29" s="1039"/>
      <c r="AK29" s="54" t="s">
        <v>238</v>
      </c>
      <c r="AL29" s="61" t="str">
        <f>IF(AB28="","",IF(AB29="","",IF(AB29&gt;AB28,"○","☓")))</f>
        <v/>
      </c>
      <c r="AM29" s="62" t="s">
        <v>239</v>
      </c>
      <c r="AN29" s="63"/>
      <c r="AO29" s="63"/>
      <c r="AP29" s="63"/>
      <c r="AQ29" s="63"/>
      <c r="AR29" s="63"/>
      <c r="AS29" s="63"/>
      <c r="AT29" s="64"/>
    </row>
    <row r="30" spans="1:46" ht="21" customHeight="1" thickBot="1">
      <c r="A30" s="253"/>
      <c r="B30" s="1217" t="s">
        <v>284</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317</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213</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291</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318</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283</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2</v>
      </c>
      <c r="AJ35" s="1169"/>
      <c r="AK35" s="57"/>
      <c r="AT35" s="59"/>
    </row>
    <row r="36" spans="1:46" s="56" customFormat="1" ht="21" customHeight="1" thickBot="1">
      <c r="A36" s="210" t="s">
        <v>15</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100</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101</v>
      </c>
      <c r="B39" s="1194" t="s">
        <v>458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101</v>
      </c>
      <c r="B40" s="986" t="s">
        <v>491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101</v>
      </c>
      <c r="B41" s="986" t="s">
        <v>319</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101</v>
      </c>
      <c r="B42" s="989" t="s">
        <v>314</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45</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262</v>
      </c>
      <c r="C45" s="1195"/>
      <c r="D45" s="1195"/>
      <c r="E45" s="1195"/>
      <c r="F45" s="1195"/>
      <c r="G45" s="1195"/>
      <c r="H45" s="1195"/>
      <c r="I45" s="1195"/>
      <c r="J45" s="1195"/>
      <c r="K45" s="1195"/>
      <c r="L45" s="281" t="s">
        <v>76</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84</v>
      </c>
      <c r="C46" s="1192"/>
      <c r="D46" s="1192"/>
      <c r="E46" s="1192"/>
      <c r="F46" s="1192"/>
      <c r="G46" s="1192"/>
      <c r="H46" s="1192"/>
      <c r="I46" s="1192"/>
      <c r="J46" s="1192"/>
      <c r="K46" s="1192"/>
      <c r="L46" s="281"/>
      <c r="M46" s="1187" t="s">
        <v>155</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374</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285</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443</v>
      </c>
      <c r="AT48" s="59"/>
    </row>
    <row r="49" spans="1:52" ht="21" customHeight="1" thickBot="1">
      <c r="A49" s="288" t="s">
        <v>15</v>
      </c>
      <c r="B49" s="289" t="s">
        <v>34</v>
      </c>
      <c r="C49" s="289"/>
      <c r="D49" s="1041" t="str">
        <f>IF(AD4="","",AD4)</f>
        <v/>
      </c>
      <c r="E49" s="1041"/>
      <c r="F49" s="289" t="s">
        <v>320</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200</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286</v>
      </c>
      <c r="AB50" s="1190" t="str">
        <f>IFERROR(AB51-AB52,"")</f>
        <v/>
      </c>
      <c r="AC50" s="1191"/>
      <c r="AD50" s="1191"/>
      <c r="AE50" s="1191"/>
      <c r="AF50" s="1191"/>
      <c r="AG50" s="1191"/>
      <c r="AH50" s="1191"/>
      <c r="AI50" s="1197" t="s">
        <v>2</v>
      </c>
      <c r="AJ50" s="1039"/>
      <c r="AK50" s="54" t="s">
        <v>238</v>
      </c>
      <c r="AL50" s="61" t="str">
        <f>IF(AB49="","",IF(AB50="","",IF(AB50&gt;AB49,"○","☓")))</f>
        <v/>
      </c>
      <c r="AM50" s="62" t="s">
        <v>239</v>
      </c>
      <c r="AN50" s="63"/>
      <c r="AO50" s="63"/>
      <c r="AP50" s="63"/>
      <c r="AQ50" s="63"/>
      <c r="AR50" s="63"/>
      <c r="AS50" s="63"/>
      <c r="AT50" s="64"/>
    </row>
    <row r="51" spans="1:52" ht="21" customHeight="1" thickBot="1">
      <c r="A51" s="253"/>
      <c r="B51" s="294" t="s">
        <v>214</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321</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215</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291</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292</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283</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2</v>
      </c>
      <c r="AJ56" s="1042"/>
      <c r="AK56" s="57"/>
      <c r="AL56" s="70"/>
      <c r="AT56" s="59"/>
    </row>
    <row r="57" spans="1:52" ht="24" customHeight="1" thickBot="1">
      <c r="A57" s="301" t="s">
        <v>18</v>
      </c>
      <c r="B57" s="282" t="s">
        <v>99</v>
      </c>
      <c r="C57" s="282"/>
      <c r="D57" s="282"/>
      <c r="E57" s="282"/>
      <c r="F57" s="282"/>
      <c r="G57" s="282"/>
      <c r="H57" s="282"/>
      <c r="I57" s="282"/>
      <c r="J57" s="282"/>
      <c r="K57" s="282"/>
      <c r="L57" s="302"/>
      <c r="M57" s="302"/>
      <c r="N57" s="282"/>
      <c r="O57" s="282"/>
      <c r="P57" s="303"/>
      <c r="Q57" s="303"/>
      <c r="R57" s="304"/>
      <c r="S57" s="1229" t="s">
        <v>133</v>
      </c>
      <c r="T57" s="1230"/>
      <c r="U57" s="1230"/>
      <c r="V57" s="1230"/>
      <c r="W57" s="1230"/>
      <c r="X57" s="1231"/>
      <c r="Y57" s="1153" t="s">
        <v>287</v>
      </c>
      <c r="Z57" s="1154"/>
      <c r="AA57" s="1154"/>
      <c r="AB57" s="1154"/>
      <c r="AC57" s="1154"/>
      <c r="AD57" s="1155"/>
      <c r="AE57" s="1153" t="s">
        <v>134</v>
      </c>
      <c r="AF57" s="1154"/>
      <c r="AG57" s="1154"/>
      <c r="AH57" s="1154"/>
      <c r="AI57" s="1154"/>
      <c r="AJ57" s="1155"/>
      <c r="AL57" s="71"/>
      <c r="AM57" s="71" t="s">
        <v>199</v>
      </c>
      <c r="AT57" s="59"/>
    </row>
    <row r="58" spans="1:52" ht="21.75" customHeight="1" thickBot="1">
      <c r="A58" s="1228"/>
      <c r="B58" s="1184" t="s">
        <v>322</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254</v>
      </c>
      <c r="Y58" s="1159"/>
      <c r="Z58" s="1160"/>
      <c r="AA58" s="1160"/>
      <c r="AB58" s="1160"/>
      <c r="AC58" s="1161"/>
      <c r="AD58" s="306" t="s">
        <v>254</v>
      </c>
      <c r="AE58" s="1159"/>
      <c r="AF58" s="1160"/>
      <c r="AG58" s="1160"/>
      <c r="AH58" s="1160"/>
      <c r="AI58" s="1161"/>
      <c r="AJ58" s="307" t="s">
        <v>2</v>
      </c>
      <c r="AM58" s="71" t="s">
        <v>145</v>
      </c>
      <c r="AU58" s="59"/>
    </row>
    <row r="59" spans="1:52" ht="21.75" customHeight="1" thickBot="1">
      <c r="A59" s="1228"/>
      <c r="B59" s="308" t="s">
        <v>323</v>
      </c>
      <c r="C59" s="309"/>
      <c r="D59" s="309"/>
      <c r="E59" s="309"/>
      <c r="F59" s="309"/>
      <c r="G59" s="309"/>
      <c r="H59" s="309"/>
      <c r="I59" s="309"/>
      <c r="J59" s="309"/>
      <c r="K59" s="309"/>
      <c r="L59" s="310"/>
      <c r="M59" s="310"/>
      <c r="N59" s="310"/>
      <c r="O59" s="310"/>
      <c r="P59" s="310"/>
      <c r="Q59" s="310"/>
      <c r="R59" s="311"/>
      <c r="S59" s="1162"/>
      <c r="T59" s="1163"/>
      <c r="U59" s="1163"/>
      <c r="V59" s="1163"/>
      <c r="W59" s="1164"/>
      <c r="X59" s="312" t="s">
        <v>453</v>
      </c>
      <c r="Y59" s="1162"/>
      <c r="Z59" s="1163"/>
      <c r="AA59" s="1163"/>
      <c r="AB59" s="1163"/>
      <c r="AC59" s="1164"/>
      <c r="AD59" s="313" t="s">
        <v>453</v>
      </c>
      <c r="AE59" s="1162"/>
      <c r="AF59" s="1163"/>
      <c r="AG59" s="1163"/>
      <c r="AH59" s="1163"/>
      <c r="AI59" s="1164"/>
      <c r="AJ59" s="314" t="s">
        <v>39</v>
      </c>
      <c r="AM59" s="71" t="s">
        <v>150</v>
      </c>
      <c r="AU59" s="59"/>
    </row>
    <row r="60" spans="1:52" ht="21.75" customHeight="1" thickBot="1">
      <c r="A60" s="1228"/>
      <c r="B60" s="315" t="s">
        <v>324</v>
      </c>
      <c r="C60" s="316"/>
      <c r="D60" s="316"/>
      <c r="E60" s="316"/>
      <c r="F60" s="316"/>
      <c r="G60" s="316"/>
      <c r="H60" s="316"/>
      <c r="I60" s="316"/>
      <c r="J60" s="316"/>
      <c r="K60" s="316"/>
      <c r="L60" s="317"/>
      <c r="M60" s="317"/>
      <c r="N60" s="317"/>
      <c r="O60" s="317"/>
      <c r="P60" s="317"/>
      <c r="Q60" s="317"/>
      <c r="R60" s="317"/>
      <c r="S60" s="1199"/>
      <c r="T60" s="1200"/>
      <c r="U60" s="1200"/>
      <c r="V60" s="1200"/>
      <c r="W60" s="1201"/>
      <c r="X60" s="312" t="s">
        <v>453</v>
      </c>
      <c r="Y60" s="1199"/>
      <c r="Z60" s="1200"/>
      <c r="AA60" s="1200"/>
      <c r="AB60" s="1200"/>
      <c r="AC60" s="1201"/>
      <c r="AD60" s="313" t="s">
        <v>453</v>
      </c>
      <c r="AE60" s="1199"/>
      <c r="AF60" s="1200"/>
      <c r="AG60" s="1200"/>
      <c r="AH60" s="1200"/>
      <c r="AI60" s="1201"/>
      <c r="AJ60" s="314" t="s">
        <v>39</v>
      </c>
      <c r="AM60" s="71" t="s">
        <v>198</v>
      </c>
      <c r="AU60" s="59"/>
    </row>
    <row r="61" spans="1:52" ht="21.75" customHeight="1" thickBot="1">
      <c r="A61" s="1228"/>
      <c r="B61" s="315" t="s">
        <v>325</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260</v>
      </c>
      <c r="AU61" s="59"/>
    </row>
    <row r="62" spans="1:52" ht="18" customHeight="1">
      <c r="A62" s="1228"/>
      <c r="B62" s="1209" t="s">
        <v>326</v>
      </c>
      <c r="C62" s="1210"/>
      <c r="D62" s="1210"/>
      <c r="E62" s="1210"/>
      <c r="F62" s="1210"/>
      <c r="G62" s="1210"/>
      <c r="H62" s="1210"/>
      <c r="I62" s="1210"/>
      <c r="J62" s="1210"/>
      <c r="K62" s="319"/>
      <c r="L62" s="320" t="s">
        <v>253</v>
      </c>
      <c r="M62" s="321"/>
      <c r="N62" s="321"/>
      <c r="O62" s="321"/>
      <c r="P62" s="321"/>
      <c r="Q62" s="321"/>
      <c r="R62" s="321"/>
      <c r="S62" s="1151">
        <f>CEILING(AP63,1)</f>
        <v>0</v>
      </c>
      <c r="T62" s="1152"/>
      <c r="U62" s="1152"/>
      <c r="V62" s="1152"/>
      <c r="W62" s="1152"/>
      <c r="X62" s="322" t="s">
        <v>254</v>
      </c>
      <c r="Y62" s="1220"/>
      <c r="Z62" s="1221"/>
      <c r="AA62" s="1221"/>
      <c r="AB62" s="1221"/>
      <c r="AC62" s="1221"/>
      <c r="AD62" s="1222"/>
      <c r="AE62" s="1206"/>
      <c r="AF62" s="1207"/>
      <c r="AG62" s="1207"/>
      <c r="AH62" s="1207"/>
      <c r="AI62" s="1207"/>
      <c r="AJ62" s="1208"/>
      <c r="AN62" s="72"/>
      <c r="AO62" s="73"/>
      <c r="AP62" s="74" t="s">
        <v>142</v>
      </c>
      <c r="AQ62" s="75" t="s">
        <v>143</v>
      </c>
      <c r="AR62" s="74" t="s">
        <v>144</v>
      </c>
      <c r="AS62" s="75" t="s">
        <v>245</v>
      </c>
      <c r="AT62" s="76" t="s">
        <v>246</v>
      </c>
      <c r="AU62" s="77" t="s">
        <v>247</v>
      </c>
      <c r="AV62" s="78" t="s">
        <v>248</v>
      </c>
      <c r="AW62" s="77"/>
      <c r="AX62" s="77"/>
      <c r="AY62" s="77"/>
      <c r="AZ62" s="79"/>
    </row>
    <row r="63" spans="1:52" ht="18" customHeight="1">
      <c r="A63" s="1228"/>
      <c r="B63" s="996"/>
      <c r="C63" s="997"/>
      <c r="D63" s="997"/>
      <c r="E63" s="997"/>
      <c r="F63" s="997"/>
      <c r="G63" s="997"/>
      <c r="H63" s="997"/>
      <c r="I63" s="997"/>
      <c r="J63" s="997"/>
      <c r="K63" s="323"/>
      <c r="L63" s="316"/>
      <c r="M63" s="324" t="s">
        <v>188</v>
      </c>
      <c r="N63" s="1219">
        <f>T63</f>
        <v>0</v>
      </c>
      <c r="O63" s="1219"/>
      <c r="P63" s="1219"/>
      <c r="Q63" s="324" t="s">
        <v>254</v>
      </c>
      <c r="R63" s="325" t="s">
        <v>255</v>
      </c>
      <c r="S63" s="326" t="s">
        <v>188</v>
      </c>
      <c r="T63" s="1113">
        <f>S60*S62*12</f>
        <v>0</v>
      </c>
      <c r="U63" s="1113"/>
      <c r="V63" s="1113"/>
      <c r="W63" s="327" t="s">
        <v>254</v>
      </c>
      <c r="X63" s="328" t="s">
        <v>255</v>
      </c>
      <c r="Y63" s="1220"/>
      <c r="Z63" s="1221"/>
      <c r="AA63" s="1221"/>
      <c r="AB63" s="1221"/>
      <c r="AC63" s="1221"/>
      <c r="AD63" s="1222"/>
      <c r="AE63" s="1206"/>
      <c r="AF63" s="1207"/>
      <c r="AG63" s="1207"/>
      <c r="AH63" s="1207"/>
      <c r="AI63" s="1207"/>
      <c r="AJ63" s="1208"/>
      <c r="AN63" s="80" t="s">
        <v>147</v>
      </c>
      <c r="AO63" s="80" t="s">
        <v>140</v>
      </c>
      <c r="AP63" s="81">
        <f>IFERROR(AB49/(S60*12),0)</f>
        <v>0</v>
      </c>
      <c r="AQ63" s="82"/>
      <c r="AR63" s="81"/>
      <c r="AS63" s="77"/>
      <c r="AT63" s="83"/>
      <c r="AU63" s="77"/>
      <c r="AV63" s="84" t="s">
        <v>249</v>
      </c>
      <c r="AW63" s="77"/>
      <c r="AX63" s="77"/>
      <c r="AY63" s="77"/>
      <c r="AZ63" s="79"/>
    </row>
    <row r="64" spans="1:52" ht="18" customHeight="1" thickBot="1">
      <c r="A64" s="1228"/>
      <c r="B64" s="996"/>
      <c r="C64" s="997"/>
      <c r="D64" s="997"/>
      <c r="E64" s="997"/>
      <c r="F64" s="997"/>
      <c r="G64" s="997"/>
      <c r="H64" s="997"/>
      <c r="I64" s="997"/>
      <c r="J64" s="997"/>
      <c r="K64" s="319"/>
      <c r="L64" s="320" t="s">
        <v>256</v>
      </c>
      <c r="M64" s="321"/>
      <c r="N64" s="321"/>
      <c r="O64" s="321"/>
      <c r="P64" s="321"/>
      <c r="Q64" s="321"/>
      <c r="R64" s="321"/>
      <c r="S64" s="1149" t="e">
        <f>IF((CEILING(AP66,1)-AP66)-2*(CEILING(AQ66,1)-AQ66)&gt;=0,CEILING(AP66,1),CEILING(AP66+AU67/S60/12,1))</f>
        <v>#VALUE!</v>
      </c>
      <c r="T64" s="1150"/>
      <c r="U64" s="1150"/>
      <c r="V64" s="1150"/>
      <c r="W64" s="1150"/>
      <c r="X64" s="329" t="s">
        <v>254</v>
      </c>
      <c r="Y64" s="1149" t="e">
        <f>IF((CEILING(AP66,1)-AP66)-2*(CEILING(AQ66,1)-AQ66)&gt;=0,CEILING(AQ66,1),FLOOR(AQ66,1))</f>
        <v>#VALUE!</v>
      </c>
      <c r="Z64" s="1150"/>
      <c r="AA64" s="1150"/>
      <c r="AB64" s="1150"/>
      <c r="AC64" s="1150"/>
      <c r="AD64" s="329" t="s">
        <v>254</v>
      </c>
      <c r="AE64" s="1239"/>
      <c r="AF64" s="1240"/>
      <c r="AG64" s="1240"/>
      <c r="AH64" s="1240"/>
      <c r="AI64" s="1240"/>
      <c r="AJ64" s="1241"/>
      <c r="AN64" s="85"/>
      <c r="AO64" s="86" t="s">
        <v>141</v>
      </c>
      <c r="AP64" s="87" t="str">
        <f>AB49</f>
        <v/>
      </c>
      <c r="AQ64" s="88"/>
      <c r="AR64" s="87"/>
      <c r="AS64" s="89">
        <f>SUM(AP64:AR64)</f>
        <v>0</v>
      </c>
      <c r="AT64" s="90">
        <f>AS64-S60*S62*12</f>
        <v>0</v>
      </c>
      <c r="AU64" s="91" t="s">
        <v>222</v>
      </c>
      <c r="AV64" s="92"/>
      <c r="AW64" s="93"/>
      <c r="AX64" s="93"/>
      <c r="AY64" s="93"/>
      <c r="AZ64" s="94"/>
    </row>
    <row r="65" spans="1:74" ht="18" customHeight="1" thickBot="1">
      <c r="A65" s="1228"/>
      <c r="B65" s="996"/>
      <c r="C65" s="997"/>
      <c r="D65" s="997"/>
      <c r="E65" s="997"/>
      <c r="F65" s="997"/>
      <c r="G65" s="997"/>
      <c r="H65" s="997"/>
      <c r="I65" s="997"/>
      <c r="J65" s="997"/>
      <c r="K65" s="323"/>
      <c r="L65" s="316"/>
      <c r="M65" s="324" t="s">
        <v>188</v>
      </c>
      <c r="N65" s="1219" t="e">
        <f>SUM(T65,Z65)</f>
        <v>#VALUE!</v>
      </c>
      <c r="O65" s="1219"/>
      <c r="P65" s="1219"/>
      <c r="Q65" s="324" t="s">
        <v>254</v>
      </c>
      <c r="R65" s="325" t="s">
        <v>255</v>
      </c>
      <c r="S65" s="330" t="s">
        <v>188</v>
      </c>
      <c r="T65" s="1219" t="e">
        <f>S60*S64*12</f>
        <v>#VALUE!</v>
      </c>
      <c r="U65" s="1219"/>
      <c r="V65" s="1219"/>
      <c r="W65" s="324" t="s">
        <v>254</v>
      </c>
      <c r="X65" s="331" t="s">
        <v>255</v>
      </c>
      <c r="Y65" s="330" t="s">
        <v>188</v>
      </c>
      <c r="Z65" s="1219" t="e">
        <f>Y60*Y64*12</f>
        <v>#VALUE!</v>
      </c>
      <c r="AA65" s="1219"/>
      <c r="AB65" s="1219"/>
      <c r="AC65" s="324" t="s">
        <v>254</v>
      </c>
      <c r="AD65" s="331" t="s">
        <v>255</v>
      </c>
      <c r="AE65" s="1242"/>
      <c r="AF65" s="1243"/>
      <c r="AG65" s="1243"/>
      <c r="AH65" s="1243"/>
      <c r="AI65" s="1243"/>
      <c r="AJ65" s="1244"/>
      <c r="AN65" s="80" t="s">
        <v>148</v>
      </c>
      <c r="AO65" s="95" t="s">
        <v>146</v>
      </c>
      <c r="AP65" s="96"/>
      <c r="AQ65" s="97"/>
      <c r="AR65" s="98"/>
      <c r="AS65" s="77"/>
      <c r="AT65" s="83"/>
      <c r="AU65" s="77"/>
      <c r="AV65" s="84" t="s">
        <v>250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257</v>
      </c>
      <c r="M66" s="321"/>
      <c r="N66" s="321"/>
      <c r="O66" s="321"/>
      <c r="P66" s="321"/>
      <c r="Q66" s="321"/>
      <c r="R66" s="321"/>
      <c r="S66" s="1151" t="e">
        <f>IF((CEILING(AP69,1)-AP69)-2*(CEILING(AQ69,1)-AQ69)&gt;=0,CEILING(AP69,1),CEILING(AP69+(AU69+AU70)/S60/12,1))</f>
        <v>#VALUE!</v>
      </c>
      <c r="T66" s="1152"/>
      <c r="U66" s="1152"/>
      <c r="V66" s="1152"/>
      <c r="W66" s="1152"/>
      <c r="X66" s="322" t="s">
        <v>254</v>
      </c>
      <c r="Y66" s="1151" t="e">
        <f>IF((CEILING(AP69,1)-AP69)-2*(CEILING(AQ69,1)-AQ69)&gt;=0,CEILING(AQ69,1),FLOOR(AQ69,1))</f>
        <v>#VALUE!</v>
      </c>
      <c r="Z66" s="1152"/>
      <c r="AA66" s="1152"/>
      <c r="AB66" s="1152"/>
      <c r="AC66" s="1152"/>
      <c r="AD66" s="322" t="s">
        <v>254</v>
      </c>
      <c r="AE66" s="1152" t="e">
        <f>IF(Y66-2*(CEILING(AR69,1))&gt;=0,CEILING(AR69,1),FLOOR(AR69,1))</f>
        <v>#VALUE!</v>
      </c>
      <c r="AF66" s="1152"/>
      <c r="AG66" s="1152"/>
      <c r="AH66" s="1152"/>
      <c r="AI66" s="1152"/>
      <c r="AJ66" s="333" t="s">
        <v>254</v>
      </c>
      <c r="AN66" s="102"/>
      <c r="AO66" s="103" t="s">
        <v>140</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188</v>
      </c>
      <c r="N67" s="1113" t="e">
        <f>SUM(T67,Z67,AF67)</f>
        <v>#VALUE!</v>
      </c>
      <c r="O67" s="1113"/>
      <c r="P67" s="1113"/>
      <c r="Q67" s="327" t="s">
        <v>254</v>
      </c>
      <c r="R67" s="335" t="s">
        <v>255</v>
      </c>
      <c r="S67" s="326" t="s">
        <v>188</v>
      </c>
      <c r="T67" s="1113" t="e">
        <f>S60*S66*12</f>
        <v>#VALUE!</v>
      </c>
      <c r="U67" s="1113"/>
      <c r="V67" s="1113"/>
      <c r="W67" s="327" t="s">
        <v>254</v>
      </c>
      <c r="X67" s="331" t="s">
        <v>255</v>
      </c>
      <c r="Y67" s="326" t="s">
        <v>188</v>
      </c>
      <c r="Z67" s="1113" t="e">
        <f>Y60*Y66*12</f>
        <v>#VALUE!</v>
      </c>
      <c r="AA67" s="1113"/>
      <c r="AB67" s="1113"/>
      <c r="AC67" s="327" t="s">
        <v>254</v>
      </c>
      <c r="AD67" s="331" t="s">
        <v>255</v>
      </c>
      <c r="AE67" s="327" t="s">
        <v>188</v>
      </c>
      <c r="AF67" s="1113" t="e">
        <f>AE60*AE66*12</f>
        <v>#VALUE!</v>
      </c>
      <c r="AG67" s="1113"/>
      <c r="AH67" s="1113"/>
      <c r="AI67" s="327" t="s">
        <v>254</v>
      </c>
      <c r="AJ67" s="336" t="s">
        <v>255</v>
      </c>
      <c r="AN67" s="85"/>
      <c r="AO67" s="85" t="s">
        <v>141</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258</v>
      </c>
      <c r="M68" s="321"/>
      <c r="N68" s="321"/>
      <c r="O68" s="321"/>
      <c r="P68" s="321"/>
      <c r="Q68" s="321"/>
      <c r="R68" s="321"/>
      <c r="S68" s="1211"/>
      <c r="T68" s="1212"/>
      <c r="U68" s="1212"/>
      <c r="V68" s="1212"/>
      <c r="W68" s="1213"/>
      <c r="X68" s="318" t="s">
        <v>254</v>
      </c>
      <c r="Y68" s="1211"/>
      <c r="Z68" s="1212"/>
      <c r="AA68" s="1212"/>
      <c r="AB68" s="1212"/>
      <c r="AC68" s="1213"/>
      <c r="AD68" s="337" t="s">
        <v>254</v>
      </c>
      <c r="AE68" s="1211"/>
      <c r="AF68" s="1212"/>
      <c r="AG68" s="1212"/>
      <c r="AH68" s="1212"/>
      <c r="AI68" s="1213"/>
      <c r="AJ68" s="338" t="s">
        <v>254</v>
      </c>
      <c r="AN68" s="80" t="s">
        <v>149</v>
      </c>
      <c r="AO68" s="108" t="s">
        <v>146</v>
      </c>
      <c r="AP68" s="96"/>
      <c r="AQ68" s="115"/>
      <c r="AR68" s="116"/>
      <c r="AS68" s="106"/>
      <c r="AT68" s="107"/>
      <c r="AU68" s="106"/>
      <c r="AV68" s="108" t="s">
        <v>250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188</v>
      </c>
      <c r="N69" s="1112">
        <f>SUM(T69,Z69,AF69)</f>
        <v>0</v>
      </c>
      <c r="O69" s="1112"/>
      <c r="P69" s="1112"/>
      <c r="Q69" s="340" t="s">
        <v>254</v>
      </c>
      <c r="R69" s="341" t="s">
        <v>255</v>
      </c>
      <c r="S69" s="342" t="s">
        <v>188</v>
      </c>
      <c r="T69" s="1112">
        <f>S60*S68*12</f>
        <v>0</v>
      </c>
      <c r="U69" s="1112"/>
      <c r="V69" s="1112"/>
      <c r="W69" s="340" t="s">
        <v>254</v>
      </c>
      <c r="X69" s="343" t="s">
        <v>255</v>
      </c>
      <c r="Y69" s="340" t="s">
        <v>188</v>
      </c>
      <c r="Z69" s="1112">
        <f>Y60*Y68*12</f>
        <v>0</v>
      </c>
      <c r="AA69" s="1112"/>
      <c r="AB69" s="1112"/>
      <c r="AC69" s="340" t="s">
        <v>254</v>
      </c>
      <c r="AD69" s="343" t="s">
        <v>255</v>
      </c>
      <c r="AE69" s="340" t="s">
        <v>188</v>
      </c>
      <c r="AF69" s="1112">
        <f>AE60*AE68*12</f>
        <v>0</v>
      </c>
      <c r="AG69" s="1112"/>
      <c r="AH69" s="1112"/>
      <c r="AI69" s="340" t="s">
        <v>254</v>
      </c>
      <c r="AJ69" s="344" t="s">
        <v>255</v>
      </c>
      <c r="AN69" s="119"/>
      <c r="AO69" s="120" t="s">
        <v>140</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251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288</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82</v>
      </c>
      <c r="AA70" s="350"/>
      <c r="AB70" s="350"/>
      <c r="AC70" s="1148"/>
      <c r="AD70" s="1148"/>
      <c r="AE70" s="349"/>
      <c r="AF70" s="349"/>
      <c r="AG70" s="349"/>
      <c r="AH70" s="351"/>
      <c r="AI70" s="352"/>
      <c r="AJ70" s="353"/>
      <c r="AN70" s="122"/>
      <c r="AO70" s="85" t="s">
        <v>141</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252</v>
      </c>
      <c r="AW70" s="93" t="e">
        <f>AP68/AR68</f>
        <v>#DIV/0!</v>
      </c>
      <c r="AX70" s="93"/>
      <c r="AY70" s="93"/>
      <c r="AZ70" s="94"/>
    </row>
    <row r="71" spans="1:74" s="56" customFormat="1" ht="16.5" customHeight="1">
      <c r="A71" s="354"/>
      <c r="B71" s="355"/>
      <c r="C71" s="356" t="s">
        <v>241</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242</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243</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289</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67</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49</v>
      </c>
      <c r="AL75" s="125"/>
      <c r="AM75" s="126"/>
      <c r="AN75" s="127"/>
      <c r="AO75" s="127"/>
      <c r="AP75" s="127"/>
      <c r="AQ75" s="127"/>
      <c r="AR75" s="128"/>
      <c r="AT75" s="58"/>
    </row>
    <row r="76" spans="1:74" s="56" customFormat="1" ht="18" customHeight="1" thickBot="1">
      <c r="A76" s="210" t="s">
        <v>40</v>
      </c>
      <c r="B76" s="369" t="s">
        <v>327</v>
      </c>
      <c r="C76" s="370"/>
      <c r="D76" s="370"/>
      <c r="E76" s="370"/>
      <c r="F76" s="370"/>
      <c r="G76" s="370"/>
      <c r="H76" s="369"/>
      <c r="I76" s="369"/>
      <c r="J76" s="369"/>
      <c r="K76" s="369"/>
      <c r="L76" s="371"/>
      <c r="M76" s="267"/>
      <c r="N76" s="372" t="s">
        <v>34</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174</v>
      </c>
      <c r="AG76" s="268" t="str">
        <f>IF(P76&gt;=1,(Z76*12+AC76)-(P76*12+S76)+1,"")</f>
        <v/>
      </c>
      <c r="AH76" s="1004" t="s">
        <v>175</v>
      </c>
      <c r="AI76" s="1004"/>
      <c r="AJ76" s="269" t="s">
        <v>70</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100</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101</v>
      </c>
      <c r="B79" s="990" t="s">
        <v>290</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101</v>
      </c>
      <c r="B80" s="990" t="s">
        <v>490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101</v>
      </c>
      <c r="B81" s="1194" t="s">
        <v>177</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101</v>
      </c>
      <c r="B82" s="989" t="s">
        <v>331</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101</v>
      </c>
      <c r="B83" s="1177" t="s">
        <v>293</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101</v>
      </c>
      <c r="B84" s="990" t="s">
        <v>375</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328</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59</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207</v>
      </c>
      <c r="AG88" s="387"/>
      <c r="AH88" s="388" t="s">
        <v>138</v>
      </c>
      <c r="AI88" s="387"/>
      <c r="AJ88" s="389"/>
      <c r="AK88" s="57"/>
    </row>
    <row r="89" spans="1:37" s="56" customFormat="1" ht="26.25" customHeight="1">
      <c r="A89" s="991" t="s">
        <v>53</v>
      </c>
      <c r="B89" s="992"/>
      <c r="C89" s="992"/>
      <c r="D89" s="1117"/>
      <c r="E89" s="390"/>
      <c r="F89" s="391" t="s">
        <v>51</v>
      </c>
      <c r="G89" s="291"/>
      <c r="H89" s="291"/>
      <c r="I89" s="392"/>
      <c r="J89" s="391" t="s">
        <v>102</v>
      </c>
      <c r="K89" s="291"/>
      <c r="L89" s="291"/>
      <c r="M89" s="291"/>
      <c r="N89" s="291"/>
      <c r="O89" s="392"/>
      <c r="P89" s="391" t="s">
        <v>103</v>
      </c>
      <c r="Q89" s="291"/>
      <c r="R89" s="291"/>
      <c r="S89" s="291"/>
      <c r="T89" s="291"/>
      <c r="U89" s="291"/>
      <c r="V89" s="392"/>
      <c r="W89" s="391" t="s">
        <v>52</v>
      </c>
      <c r="X89" s="291"/>
      <c r="Y89" s="393"/>
      <c r="Z89" s="392"/>
      <c r="AA89" s="391" t="s">
        <v>47</v>
      </c>
      <c r="AB89" s="291"/>
      <c r="AC89" s="291"/>
      <c r="AD89" s="291"/>
      <c r="AE89" s="393"/>
      <c r="AF89" s="393"/>
      <c r="AG89" s="393"/>
      <c r="AH89" s="393"/>
      <c r="AI89" s="393"/>
      <c r="AJ89" s="394"/>
      <c r="AK89" s="57"/>
    </row>
    <row r="90" spans="1:37" s="56" customFormat="1" ht="18" customHeight="1">
      <c r="A90" s="994" t="s">
        <v>50</v>
      </c>
      <c r="B90" s="995"/>
      <c r="C90" s="995"/>
      <c r="D90" s="995"/>
      <c r="E90" s="395" t="s">
        <v>294</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54</v>
      </c>
      <c r="G91" s="398"/>
      <c r="H91" s="398"/>
      <c r="I91" s="398"/>
      <c r="J91" s="398"/>
      <c r="K91" s="402"/>
      <c r="L91" s="399" t="s">
        <v>181</v>
      </c>
      <c r="M91" s="398"/>
      <c r="N91" s="398"/>
      <c r="O91" s="399"/>
      <c r="P91" s="399"/>
      <c r="Q91" s="403"/>
      <c r="R91" s="404"/>
      <c r="S91" s="399" t="s">
        <v>47</v>
      </c>
      <c r="T91" s="399"/>
      <c r="U91" s="399" t="s">
        <v>48</v>
      </c>
      <c r="V91" s="1005"/>
      <c r="W91" s="1005"/>
      <c r="X91" s="1005"/>
      <c r="Y91" s="1005"/>
      <c r="Z91" s="1005"/>
      <c r="AA91" s="1005"/>
      <c r="AB91" s="1005"/>
      <c r="AC91" s="1005"/>
      <c r="AD91" s="1005"/>
      <c r="AE91" s="1005"/>
      <c r="AF91" s="1005"/>
      <c r="AG91" s="1005"/>
      <c r="AH91" s="1005"/>
      <c r="AI91" s="1005"/>
      <c r="AJ91" s="405" t="s">
        <v>49</v>
      </c>
      <c r="AK91" s="57"/>
    </row>
    <row r="92" spans="1:37" s="56" customFormat="1" ht="18" customHeight="1" thickBot="1">
      <c r="A92" s="996"/>
      <c r="B92" s="997"/>
      <c r="C92" s="997"/>
      <c r="D92" s="997"/>
      <c r="E92" s="406" t="s">
        <v>55</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296</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295</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183</v>
      </c>
      <c r="F96" s="290"/>
      <c r="G96" s="290"/>
      <c r="H96" s="290"/>
      <c r="I96" s="290"/>
      <c r="J96" s="290"/>
      <c r="K96" s="290"/>
      <c r="L96" s="1000" t="s">
        <v>184</v>
      </c>
      <c r="M96" s="1001"/>
      <c r="N96" s="1001"/>
      <c r="O96" s="1083"/>
      <c r="P96" s="1083"/>
      <c r="Q96" s="413" t="s">
        <v>5</v>
      </c>
      <c r="R96" s="1083"/>
      <c r="S96" s="1083"/>
      <c r="T96" s="413" t="s">
        <v>56</v>
      </c>
      <c r="U96" s="414" t="s">
        <v>48</v>
      </c>
      <c r="V96" s="415"/>
      <c r="W96" s="416" t="s">
        <v>57</v>
      </c>
      <c r="X96" s="414"/>
      <c r="Y96" s="414"/>
      <c r="Z96" s="415"/>
      <c r="AA96" s="416" t="s">
        <v>58</v>
      </c>
      <c r="AB96" s="414"/>
      <c r="AC96" s="414" t="s">
        <v>49</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244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207</v>
      </c>
      <c r="AG98" s="424"/>
      <c r="AH98" s="425" t="s">
        <v>138</v>
      </c>
      <c r="AI98" s="424"/>
      <c r="AJ98" s="424"/>
      <c r="AK98" s="57"/>
    </row>
    <row r="99" spans="1:37" s="56" customFormat="1" ht="75" customHeight="1" thickBot="1">
      <c r="A99" s="991" t="s">
        <v>154</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153</v>
      </c>
      <c r="B100" s="995"/>
      <c r="C100" s="995"/>
      <c r="D100" s="1223"/>
      <c r="E100" s="426"/>
      <c r="F100" s="396" t="s">
        <v>178</v>
      </c>
      <c r="G100" s="397"/>
      <c r="H100" s="397"/>
      <c r="I100" s="397"/>
      <c r="J100" s="397"/>
      <c r="K100" s="397"/>
      <c r="L100" s="397"/>
      <c r="M100" s="397"/>
      <c r="N100" s="426"/>
      <c r="O100" s="396" t="s">
        <v>179</v>
      </c>
      <c r="P100" s="397"/>
      <c r="Q100" s="397"/>
      <c r="R100" s="397"/>
      <c r="S100" s="397"/>
      <c r="T100" s="397"/>
      <c r="U100" s="426"/>
      <c r="V100" s="396" t="s">
        <v>180</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191</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53</v>
      </c>
      <c r="B102" s="992"/>
      <c r="C102" s="992"/>
      <c r="D102" s="1117"/>
      <c r="E102" s="427"/>
      <c r="F102" s="391" t="s">
        <v>51</v>
      </c>
      <c r="G102" s="291"/>
      <c r="H102" s="291"/>
      <c r="I102" s="427"/>
      <c r="J102" s="391" t="s">
        <v>102</v>
      </c>
      <c r="K102" s="291"/>
      <c r="L102" s="291"/>
      <c r="M102" s="291"/>
      <c r="N102" s="291"/>
      <c r="O102" s="428"/>
      <c r="P102" s="391" t="s">
        <v>103</v>
      </c>
      <c r="Q102" s="291"/>
      <c r="R102" s="291"/>
      <c r="S102" s="291"/>
      <c r="T102" s="291"/>
      <c r="U102" s="291"/>
      <c r="V102" s="428"/>
      <c r="W102" s="391" t="s">
        <v>52</v>
      </c>
      <c r="X102" s="291"/>
      <c r="Y102" s="427"/>
      <c r="Z102" s="391" t="s">
        <v>47</v>
      </c>
      <c r="AA102" s="391"/>
      <c r="AB102" s="291"/>
      <c r="AC102" s="291"/>
      <c r="AD102" s="291"/>
      <c r="AE102" s="291"/>
      <c r="AF102" s="291"/>
      <c r="AG102" s="291"/>
      <c r="AH102" s="291"/>
      <c r="AI102" s="291"/>
      <c r="AJ102" s="429"/>
      <c r="AK102" s="57"/>
    </row>
    <row r="103" spans="1:37" s="56" customFormat="1" ht="15" customHeight="1">
      <c r="A103" s="994" t="s">
        <v>50</v>
      </c>
      <c r="B103" s="995"/>
      <c r="C103" s="995"/>
      <c r="D103" s="995"/>
      <c r="E103" s="395" t="s">
        <v>263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54</v>
      </c>
      <c r="G104" s="398"/>
      <c r="H104" s="398"/>
      <c r="I104" s="398"/>
      <c r="J104" s="398"/>
      <c r="K104" s="431"/>
      <c r="L104" s="399" t="s">
        <v>182</v>
      </c>
      <c r="M104" s="398"/>
      <c r="N104" s="398"/>
      <c r="O104" s="399"/>
      <c r="P104" s="399"/>
      <c r="Q104" s="403"/>
      <c r="R104" s="359"/>
      <c r="S104" s="399" t="s">
        <v>47</v>
      </c>
      <c r="T104" s="399"/>
      <c r="U104" s="399" t="s">
        <v>48</v>
      </c>
      <c r="V104" s="1006"/>
      <c r="W104" s="1006"/>
      <c r="X104" s="1006"/>
      <c r="Y104" s="1006"/>
      <c r="Z104" s="1006"/>
      <c r="AA104" s="1006"/>
      <c r="AB104" s="1006"/>
      <c r="AC104" s="1006"/>
      <c r="AD104" s="1006"/>
      <c r="AE104" s="1006"/>
      <c r="AF104" s="1006"/>
      <c r="AG104" s="1006"/>
      <c r="AH104" s="1006"/>
      <c r="AI104" s="1006"/>
      <c r="AJ104" s="405" t="s">
        <v>49</v>
      </c>
      <c r="AK104" s="57"/>
    </row>
    <row r="105" spans="1:37" s="56" customFormat="1" ht="15.75" customHeight="1" thickBot="1">
      <c r="A105" s="996"/>
      <c r="B105" s="997"/>
      <c r="C105" s="997"/>
      <c r="D105" s="997"/>
      <c r="E105" s="406" t="s">
        <v>55</v>
      </c>
      <c r="F105" s="403"/>
      <c r="G105" s="398"/>
      <c r="H105" s="398"/>
      <c r="I105" s="398"/>
      <c r="J105" s="398"/>
      <c r="K105" s="377"/>
      <c r="L105" s="398"/>
      <c r="M105" s="432" t="s">
        <v>83</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296</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76</v>
      </c>
      <c r="AF107" s="407"/>
      <c r="AG107" s="407"/>
      <c r="AH107" s="407"/>
      <c r="AI107" s="407"/>
      <c r="AJ107" s="410"/>
      <c r="AK107" s="57"/>
    </row>
    <row r="108" spans="1:37" s="56" customFormat="1" ht="12">
      <c r="A108" s="996"/>
      <c r="B108" s="997"/>
      <c r="C108" s="997"/>
      <c r="D108" s="997"/>
      <c r="E108" s="409" t="s">
        <v>264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329</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183</v>
      </c>
      <c r="F110" s="290"/>
      <c r="G110" s="290"/>
      <c r="H110" s="290"/>
      <c r="I110" s="290"/>
      <c r="J110" s="290"/>
      <c r="K110" s="433"/>
      <c r="L110" s="1000" t="s">
        <v>34</v>
      </c>
      <c r="M110" s="1001"/>
      <c r="N110" s="1049"/>
      <c r="O110" s="1049"/>
      <c r="P110" s="413" t="s">
        <v>5</v>
      </c>
      <c r="Q110" s="1049"/>
      <c r="R110" s="1049"/>
      <c r="S110" s="413" t="s">
        <v>56</v>
      </c>
      <c r="T110" s="414" t="s">
        <v>48</v>
      </c>
      <c r="U110" s="434"/>
      <c r="V110" s="416" t="s">
        <v>57</v>
      </c>
      <c r="W110" s="414"/>
      <c r="X110" s="414"/>
      <c r="Y110" s="434"/>
      <c r="Z110" s="413" t="s">
        <v>58</v>
      </c>
      <c r="AA110" s="414"/>
      <c r="AB110" s="414" t="s">
        <v>49</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299</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297</v>
      </c>
    </row>
    <row r="114" spans="1:38" s="56" customFormat="1" ht="67.5" customHeight="1" thickBot="1">
      <c r="A114" s="991" t="s">
        <v>209</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298</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267</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207</v>
      </c>
      <c r="AG121" s="387"/>
      <c r="AH121" s="388" t="s">
        <v>138</v>
      </c>
      <c r="AI121" s="387"/>
      <c r="AJ121" s="389"/>
      <c r="AK121" s="57"/>
      <c r="AL121" s="68"/>
    </row>
    <row r="122" spans="1:38" s="56" customFormat="1" ht="17.25" customHeight="1">
      <c r="A122" s="292" t="s">
        <v>300</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301</v>
      </c>
      <c r="B124" s="441"/>
      <c r="C124" s="442"/>
      <c r="D124" s="442"/>
      <c r="E124" s="442"/>
      <c r="F124" s="442"/>
      <c r="G124" s="442"/>
      <c r="H124" s="442"/>
      <c r="I124" s="442"/>
      <c r="J124" s="442"/>
      <c r="K124" s="442"/>
      <c r="L124" s="442"/>
      <c r="M124" s="442"/>
      <c r="N124" s="442"/>
      <c r="O124" s="442"/>
      <c r="P124" s="442"/>
      <c r="Q124" s="442"/>
      <c r="R124" s="442"/>
      <c r="S124" s="442"/>
      <c r="T124" s="442"/>
      <c r="U124" s="443" t="s">
        <v>60</v>
      </c>
      <c r="V124" s="444"/>
      <c r="W124" s="444"/>
      <c r="X124" s="444"/>
      <c r="Y124" s="444"/>
      <c r="Z124" s="444"/>
      <c r="AA124" s="444"/>
      <c r="AB124" s="268"/>
      <c r="AC124" s="445"/>
      <c r="AD124" s="446" t="s">
        <v>71</v>
      </c>
      <c r="AE124" s="447"/>
      <c r="AF124" s="447"/>
      <c r="AG124" s="448"/>
      <c r="AH124" s="449" t="s">
        <v>72</v>
      </c>
      <c r="AI124" s="444"/>
      <c r="AJ124" s="450"/>
      <c r="AK124" s="57"/>
      <c r="AL124" s="65"/>
    </row>
    <row r="125" spans="1:38" s="56" customFormat="1" ht="18" customHeight="1">
      <c r="A125" s="451"/>
      <c r="B125" s="452" t="s">
        <v>63</v>
      </c>
      <c r="C125" s="349" t="s">
        <v>269</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265</v>
      </c>
      <c r="C126" s="456" t="s">
        <v>270</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266</v>
      </c>
      <c r="C127" s="385" t="s">
        <v>272</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302</v>
      </c>
      <c r="B129" s="471"/>
      <c r="C129" s="471"/>
      <c r="D129" s="471"/>
      <c r="E129" s="471"/>
      <c r="F129" s="471"/>
      <c r="G129" s="471"/>
      <c r="H129" s="471"/>
      <c r="I129" s="471"/>
      <c r="J129" s="471"/>
      <c r="K129" s="471"/>
      <c r="L129" s="471"/>
      <c r="M129" s="471"/>
      <c r="N129" s="471"/>
      <c r="O129" s="471"/>
      <c r="P129" s="471"/>
      <c r="Q129" s="471"/>
      <c r="R129" s="471"/>
      <c r="S129" s="471"/>
      <c r="T129" s="472"/>
      <c r="U129" s="443" t="s">
        <v>60</v>
      </c>
      <c r="V129" s="268"/>
      <c r="W129" s="444"/>
      <c r="X129" s="444"/>
      <c r="Y129" s="444"/>
      <c r="Z129" s="444"/>
      <c r="AA129" s="444"/>
      <c r="AB129" s="444"/>
      <c r="AC129" s="445"/>
      <c r="AD129" s="446" t="s">
        <v>71</v>
      </c>
      <c r="AE129" s="447"/>
      <c r="AF129" s="447"/>
      <c r="AG129" s="448"/>
      <c r="AH129" s="449" t="s">
        <v>72</v>
      </c>
      <c r="AI129" s="444"/>
      <c r="AJ129" s="450"/>
      <c r="AK129" s="134"/>
      <c r="AL129" s="135"/>
    </row>
    <row r="130" spans="1:38" s="56" customFormat="1" ht="31.5" customHeight="1">
      <c r="A130" s="1046"/>
      <c r="B130" s="473" t="s">
        <v>63</v>
      </c>
      <c r="C130" s="1053" t="s">
        <v>274</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268</v>
      </c>
      <c r="D131" s="977"/>
      <c r="E131" s="977"/>
      <c r="F131" s="977"/>
      <c r="G131" s="977"/>
      <c r="H131" s="977"/>
      <c r="I131" s="977"/>
      <c r="J131" s="1070"/>
      <c r="K131" s="1264"/>
      <c r="L131" s="1254" t="s">
        <v>10</v>
      </c>
      <c r="M131" s="1044" t="s">
        <v>330</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11</v>
      </c>
      <c r="M134" s="476" t="s">
        <v>66</v>
      </c>
      <c r="N134" s="477"/>
      <c r="O134" s="477"/>
      <c r="P134" s="477"/>
      <c r="Q134" s="477"/>
      <c r="R134" s="477"/>
      <c r="S134" s="477"/>
      <c r="T134" s="477"/>
      <c r="U134" s="477"/>
      <c r="V134" s="274" t="s">
        <v>73</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265</v>
      </c>
      <c r="C136" s="482" t="s">
        <v>271</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303</v>
      </c>
      <c r="B138" s="486"/>
      <c r="C138" s="486"/>
      <c r="D138" s="486"/>
      <c r="E138" s="486"/>
      <c r="F138" s="486"/>
      <c r="G138" s="486"/>
      <c r="H138" s="486"/>
      <c r="I138" s="486"/>
      <c r="J138" s="486"/>
      <c r="K138" s="486"/>
      <c r="L138" s="486"/>
      <c r="M138" s="486"/>
      <c r="N138" s="486"/>
      <c r="O138" s="486"/>
      <c r="P138" s="486"/>
      <c r="Q138" s="486"/>
      <c r="R138" s="486"/>
      <c r="S138" s="486"/>
      <c r="T138" s="486"/>
      <c r="U138" s="443" t="s">
        <v>96</v>
      </c>
      <c r="V138" s="268"/>
      <c r="W138" s="487"/>
      <c r="X138" s="487"/>
      <c r="Y138" s="487"/>
      <c r="Z138" s="487"/>
      <c r="AA138" s="487"/>
      <c r="AB138" s="487"/>
      <c r="AC138" s="445"/>
      <c r="AD138" s="446" t="s">
        <v>71</v>
      </c>
      <c r="AE138" s="447"/>
      <c r="AF138" s="447"/>
      <c r="AG138" s="448"/>
      <c r="AH138" s="449" t="s">
        <v>72</v>
      </c>
      <c r="AI138" s="444"/>
      <c r="AJ138" s="450"/>
      <c r="AK138" s="54"/>
      <c r="AL138" s="135"/>
    </row>
    <row r="139" spans="1:38" s="56" customFormat="1" ht="25.5" customHeight="1">
      <c r="A139" s="1046"/>
      <c r="B139" s="488" t="s">
        <v>63</v>
      </c>
      <c r="C139" s="1259" t="s">
        <v>97</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273</v>
      </c>
      <c r="D140" s="974"/>
      <c r="E140" s="974"/>
      <c r="F140" s="974"/>
      <c r="G140" s="974"/>
      <c r="H140" s="974"/>
      <c r="I140" s="974"/>
      <c r="J140" s="1068"/>
      <c r="K140" s="489"/>
      <c r="L140" s="490" t="s">
        <v>10</v>
      </c>
      <c r="M140" s="982" t="s">
        <v>64</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11</v>
      </c>
      <c r="M141" s="1245" t="s">
        <v>61</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35</v>
      </c>
      <c r="M142" s="1247" t="s">
        <v>65</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265</v>
      </c>
      <c r="C143" s="482" t="s">
        <v>271</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152</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208</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207</v>
      </c>
      <c r="AG146" s="498"/>
      <c r="AH146" s="499" t="s">
        <v>138</v>
      </c>
      <c r="AI146" s="498"/>
      <c r="AJ146" s="500"/>
      <c r="AK146" s="57"/>
      <c r="AT146" s="59"/>
    </row>
    <row r="147" spans="1:46" ht="79.5" customHeight="1">
      <c r="A147" s="1056" t="s">
        <v>456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369</v>
      </c>
      <c r="B149" s="1072"/>
      <c r="C149" s="1072"/>
      <c r="D149" s="1073"/>
      <c r="E149" s="1061" t="s">
        <v>62</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359</v>
      </c>
      <c r="B150" s="974"/>
      <c r="C150" s="974"/>
      <c r="D150" s="975"/>
      <c r="E150" s="503"/>
      <c r="F150" s="1074" t="s">
        <v>339</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340</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365</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366</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360</v>
      </c>
      <c r="B154" s="974"/>
      <c r="C154" s="974"/>
      <c r="D154" s="975"/>
      <c r="E154" s="507"/>
      <c r="F154" s="1227" t="s">
        <v>341</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342</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343</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344</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361</v>
      </c>
      <c r="B158" s="974"/>
      <c r="C158" s="974"/>
      <c r="D158" s="975"/>
      <c r="E158" s="509"/>
      <c r="F158" s="1268" t="s">
        <v>345</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346</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347</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348</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362</v>
      </c>
      <c r="B162" s="974"/>
      <c r="C162" s="974"/>
      <c r="D162" s="975"/>
      <c r="E162" s="509"/>
      <c r="F162" s="1064" t="s">
        <v>349</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367</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350</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351</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363</v>
      </c>
      <c r="B166" s="974"/>
      <c r="C166" s="974"/>
      <c r="D166" s="975"/>
      <c r="E166" s="509"/>
      <c r="F166" s="1064" t="s">
        <v>352</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353</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354</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355</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364</v>
      </c>
      <c r="B170" s="974"/>
      <c r="C170" s="974"/>
      <c r="D170" s="975"/>
      <c r="E170" s="509"/>
      <c r="F170" s="1269" t="s">
        <v>356</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368</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357</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358</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457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176</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138</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279</v>
      </c>
      <c r="S177" s="520"/>
      <c r="T177" s="520" t="s">
        <v>280</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85</v>
      </c>
      <c r="G178" s="1007"/>
      <c r="H178" s="1007"/>
      <c r="I178" s="1007"/>
      <c r="J178" s="1007"/>
      <c r="K178" s="1007"/>
      <c r="L178" s="1007"/>
      <c r="M178" s="523"/>
      <c r="N178" s="523"/>
      <c r="O178" s="523"/>
      <c r="P178" s="523"/>
      <c r="Q178" s="523"/>
      <c r="R178" s="524" t="s">
        <v>279</v>
      </c>
      <c r="S178" s="525"/>
      <c r="T178" s="525" t="s">
        <v>280</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279</v>
      </c>
      <c r="V179" s="525"/>
      <c r="W179" s="525" t="s">
        <v>280</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69</v>
      </c>
      <c r="G180" s="529"/>
      <c r="H180" s="1076"/>
      <c r="I180" s="1076"/>
      <c r="J180" s="1076"/>
      <c r="K180" s="1076"/>
      <c r="L180" s="1076"/>
      <c r="M180" s="1076"/>
      <c r="N180" s="1076"/>
      <c r="O180" s="1076"/>
      <c r="P180" s="1076"/>
      <c r="Q180" s="1076"/>
      <c r="R180" s="1076"/>
      <c r="S180" s="1076"/>
      <c r="T180" s="1076"/>
      <c r="U180" s="1076"/>
      <c r="V180" s="1076"/>
      <c r="W180" s="1076"/>
      <c r="X180" s="1076"/>
      <c r="Y180" s="530" t="s">
        <v>70</v>
      </c>
      <c r="Z180" s="531" t="s">
        <v>279</v>
      </c>
      <c r="AA180" s="532"/>
      <c r="AB180" s="532" t="s">
        <v>58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81</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108</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77</v>
      </c>
      <c r="AA183" s="1086"/>
      <c r="AB183" s="1086"/>
      <c r="AC183" s="1086"/>
      <c r="AD183" s="1086"/>
      <c r="AE183" s="1086"/>
      <c r="AF183" s="1086"/>
      <c r="AG183" s="1086"/>
      <c r="AH183" s="1087"/>
      <c r="AI183" s="537"/>
      <c r="AJ183" s="536"/>
      <c r="AK183" s="54"/>
    </row>
    <row r="184" spans="1:46" ht="16.5" customHeight="1">
      <c r="A184" s="535"/>
      <c r="B184" s="538"/>
      <c r="C184" s="539" t="s">
        <v>135</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79</v>
      </c>
      <c r="AA184" s="1095"/>
      <c r="AB184" s="1095"/>
      <c r="AC184" s="1095"/>
      <c r="AD184" s="1095"/>
      <c r="AE184" s="1095"/>
      <c r="AF184" s="1095"/>
      <c r="AG184" s="1095"/>
      <c r="AH184" s="1096"/>
      <c r="AI184" s="535"/>
      <c r="AJ184" s="536"/>
      <c r="AK184" s="54"/>
    </row>
    <row r="185" spans="1:46" ht="16.5" customHeight="1">
      <c r="A185" s="535"/>
      <c r="B185" s="542"/>
      <c r="C185" s="543" t="s">
        <v>136</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80</v>
      </c>
      <c r="AA185" s="1089"/>
      <c r="AB185" s="1089"/>
      <c r="AC185" s="1089"/>
      <c r="AD185" s="1089"/>
      <c r="AE185" s="1089"/>
      <c r="AF185" s="1089"/>
      <c r="AG185" s="1089"/>
      <c r="AH185" s="1090"/>
      <c r="AI185" s="535"/>
      <c r="AJ185" s="536"/>
      <c r="AK185" s="54"/>
    </row>
    <row r="186" spans="1:46" ht="16.5" customHeight="1">
      <c r="A186" s="535"/>
      <c r="B186" s="542"/>
      <c r="C186" s="543" t="s">
        <v>162</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259</v>
      </c>
      <c r="AA186" s="1089"/>
      <c r="AB186" s="1089"/>
      <c r="AC186" s="1089"/>
      <c r="AD186" s="1089"/>
      <c r="AE186" s="1089"/>
      <c r="AF186" s="1089"/>
      <c r="AG186" s="1089"/>
      <c r="AH186" s="1090"/>
      <c r="AI186" s="535"/>
      <c r="AJ186" s="536"/>
      <c r="AK186" s="54"/>
    </row>
    <row r="187" spans="1:46" ht="16.5" customHeight="1">
      <c r="A187" s="535"/>
      <c r="B187" s="542"/>
      <c r="C187" s="543" t="s">
        <v>275</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276</v>
      </c>
      <c r="AA187" s="1089"/>
      <c r="AB187" s="1089"/>
      <c r="AC187" s="1089"/>
      <c r="AD187" s="1089"/>
      <c r="AE187" s="1089"/>
      <c r="AF187" s="1089"/>
      <c r="AG187" s="1089"/>
      <c r="AH187" s="1090"/>
      <c r="AI187" s="535"/>
      <c r="AJ187" s="536"/>
      <c r="AK187" s="54"/>
    </row>
    <row r="188" spans="1:46" ht="24.75" customHeight="1">
      <c r="A188" s="535"/>
      <c r="B188" s="542"/>
      <c r="C188" s="1084" t="s">
        <v>163</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165</v>
      </c>
      <c r="AA188" s="1138"/>
      <c r="AB188" s="1138"/>
      <c r="AC188" s="1138"/>
      <c r="AD188" s="1138"/>
      <c r="AE188" s="1138"/>
      <c r="AF188" s="1138"/>
      <c r="AG188" s="1138"/>
      <c r="AH188" s="1139"/>
      <c r="AI188" s="535"/>
      <c r="AJ188" s="536"/>
      <c r="AK188" s="54"/>
    </row>
    <row r="189" spans="1:46" ht="24.75" customHeight="1">
      <c r="A189" s="535"/>
      <c r="B189" s="542"/>
      <c r="C189" s="1084" t="s">
        <v>164</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166</v>
      </c>
      <c r="AA189" s="992"/>
      <c r="AB189" s="992"/>
      <c r="AC189" s="992"/>
      <c r="AD189" s="992"/>
      <c r="AE189" s="992"/>
      <c r="AF189" s="992"/>
      <c r="AG189" s="992"/>
      <c r="AH189" s="993"/>
      <c r="AI189" s="535"/>
      <c r="AJ189" s="536"/>
      <c r="AK189" s="143"/>
    </row>
    <row r="190" spans="1:46" ht="16.5" customHeight="1" thickBot="1">
      <c r="A190" s="535"/>
      <c r="B190" s="546"/>
      <c r="C190" s="547" t="s">
        <v>137</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78</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172</v>
      </c>
      <c r="C192" s="551" t="s">
        <v>171</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132</v>
      </c>
      <c r="C193" s="1136" t="s">
        <v>173</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305</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104</v>
      </c>
      <c r="O199" s="1121"/>
      <c r="P199" s="1121"/>
      <c r="Q199" s="1122" t="s">
        <v>105</v>
      </c>
      <c r="R199" s="1122"/>
      <c r="S199" s="1123"/>
      <c r="T199" s="1123"/>
      <c r="U199" s="1123"/>
      <c r="V199" s="1123"/>
      <c r="W199" s="1123"/>
      <c r="X199" s="1124" t="s">
        <v>106</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882" r:id="rId9"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10"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11"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12"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07" r:id="rId13"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4"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5"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6"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7"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8"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9"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20"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21"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22"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23"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4"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5"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6"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7"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8"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9"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30"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31"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32"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33"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4"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5"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6"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7"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8"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9"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40"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41"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42"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43"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4"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5"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6"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7"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8"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9"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50"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51"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52"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53"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4"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5"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6"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7"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8"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9"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60"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9" r:id="rId61"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2"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3"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1" r:id="rId64"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65"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66"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7"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453125" defaultRowHeight="13.5"/>
  <cols>
    <col min="1" max="1" width="5.58984375" style="53" customWidth="1"/>
    <col min="2" max="11" width="2.58984375" style="53" customWidth="1"/>
    <col min="12" max="13" width="11.7265625" style="53" customWidth="1"/>
    <col min="14" max="14" width="16.90625" style="53" customWidth="1"/>
    <col min="15" max="15" width="37.49609375" style="53" customWidth="1"/>
    <col min="16" max="16" width="31.36328125" style="53" customWidth="1"/>
    <col min="17" max="17" width="10.6328125" style="53" customWidth="1"/>
    <col min="18" max="18" width="9.6796875" style="53" customWidth="1"/>
    <col min="19" max="19" width="13.6328125" style="53" customWidth="1"/>
    <col min="20" max="20" width="9.953125" style="53" customWidth="1"/>
    <col min="21" max="21" width="6.6796875" style="53" customWidth="1"/>
    <col min="22" max="22" width="4.76953125" style="53" customWidth="1"/>
    <col min="23" max="23" width="3.6796875" style="53" customWidth="1"/>
    <col min="24" max="24" width="3.1328125" style="53" customWidth="1"/>
    <col min="25" max="25" width="3.6796875" style="53" customWidth="1"/>
    <col min="26" max="26" width="8.04296875" style="53" customWidth="1"/>
    <col min="27" max="27" width="3.6796875" style="53" customWidth="1"/>
    <col min="28" max="28" width="3.1328125" style="53" customWidth="1"/>
    <col min="29" max="29" width="3.6796875" style="53" customWidth="1"/>
    <col min="30" max="30" width="3.1328125" style="53" customWidth="1"/>
    <col min="31" max="31" width="2.453125" style="53" customWidth="1"/>
    <col min="32" max="32" width="3.54296875" style="53" customWidth="1"/>
    <col min="33" max="33" width="5.86328125" style="53" customWidth="1"/>
    <col min="34" max="34" width="14.58984375" style="53" customWidth="1"/>
    <col min="35" max="16384" width="2.453125" style="53"/>
  </cols>
  <sheetData>
    <row r="1" spans="1:34" ht="21" customHeight="1">
      <c r="A1" s="567" t="s">
        <v>91</v>
      </c>
      <c r="B1" s="199"/>
      <c r="C1" s="199"/>
      <c r="D1" s="199"/>
      <c r="E1" s="199"/>
      <c r="F1" s="199"/>
      <c r="G1" s="202" t="s">
        <v>206</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278</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118</v>
      </c>
      <c r="M7" s="575"/>
      <c r="N7" s="576"/>
      <c r="O7" s="1288" t="s">
        <v>139</v>
      </c>
      <c r="P7" s="1290" t="s">
        <v>75</v>
      </c>
      <c r="Q7" s="1292" t="s">
        <v>192</v>
      </c>
      <c r="R7" s="1294" t="s">
        <v>122</v>
      </c>
      <c r="S7" s="577" t="s">
        <v>46</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201</v>
      </c>
      <c r="N8" s="1299"/>
      <c r="O8" s="1289"/>
      <c r="P8" s="1291"/>
      <c r="Q8" s="1293"/>
      <c r="R8" s="1295"/>
      <c r="S8" s="580"/>
      <c r="T8" s="1276" t="s">
        <v>10</v>
      </c>
      <c r="U8" s="1277"/>
      <c r="V8" s="1300" t="s">
        <v>11</v>
      </c>
      <c r="W8" s="1301"/>
      <c r="X8" s="1301"/>
      <c r="Y8" s="1301"/>
      <c r="Z8" s="1301"/>
      <c r="AA8" s="1301"/>
      <c r="AB8" s="1301"/>
      <c r="AC8" s="1301"/>
      <c r="AD8" s="1301"/>
      <c r="AE8" s="1301"/>
      <c r="AF8" s="1301"/>
      <c r="AG8" s="1302"/>
      <c r="AH8" s="581" t="s">
        <v>35</v>
      </c>
    </row>
    <row r="9" spans="1:34" ht="13.5" customHeight="1">
      <c r="A9" s="1279"/>
      <c r="B9" s="1283"/>
      <c r="C9" s="1284"/>
      <c r="D9" s="1284"/>
      <c r="E9" s="1284"/>
      <c r="F9" s="1284"/>
      <c r="G9" s="1284"/>
      <c r="H9" s="1284"/>
      <c r="I9" s="1284"/>
      <c r="J9" s="1284"/>
      <c r="K9" s="1285"/>
      <c r="L9" s="1287"/>
      <c r="M9" s="582"/>
      <c r="N9" s="583"/>
      <c r="O9" s="1289"/>
      <c r="P9" s="1291"/>
      <c r="Q9" s="1293"/>
      <c r="R9" s="1295"/>
      <c r="S9" s="1307" t="s">
        <v>95</v>
      </c>
      <c r="T9" s="1308" t="s">
        <v>194</v>
      </c>
      <c r="U9" s="1310" t="s">
        <v>120</v>
      </c>
      <c r="V9" s="1303" t="s">
        <v>121</v>
      </c>
      <c r="W9" s="1304"/>
      <c r="X9" s="1304"/>
      <c r="Y9" s="1304"/>
      <c r="Z9" s="1304"/>
      <c r="AA9" s="1304"/>
      <c r="AB9" s="1304"/>
      <c r="AC9" s="1304"/>
      <c r="AD9" s="1304"/>
      <c r="AE9" s="1304"/>
      <c r="AF9" s="1304"/>
      <c r="AG9" s="1305"/>
      <c r="AH9" s="1295" t="s">
        <v>210</v>
      </c>
    </row>
    <row r="10" spans="1:34" ht="150" customHeight="1">
      <c r="A10" s="1279"/>
      <c r="B10" s="1283"/>
      <c r="C10" s="1284"/>
      <c r="D10" s="1284"/>
      <c r="E10" s="1284"/>
      <c r="F10" s="1284"/>
      <c r="G10" s="1284"/>
      <c r="H10" s="1284"/>
      <c r="I10" s="1284"/>
      <c r="J10" s="1284"/>
      <c r="K10" s="1285"/>
      <c r="L10" s="1287"/>
      <c r="M10" s="584" t="s">
        <v>202</v>
      </c>
      <c r="N10" s="584" t="s">
        <v>203</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98</v>
      </c>
      <c r="AA12" s="612"/>
      <c r="AB12" s="241" t="s">
        <v>12</v>
      </c>
      <c r="AC12" s="612"/>
      <c r="AD12" s="241" t="s">
        <v>17</v>
      </c>
      <c r="AE12" s="613" t="s">
        <v>48</v>
      </c>
      <c r="AF12" s="614" t="str">
        <f>IF(W12&gt;=1,(AA12*12+AC12)-(W12*12+Y12)+1,"")</f>
        <v/>
      </c>
      <c r="AG12" s="615" t="s">
        <v>68</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98</v>
      </c>
      <c r="AA13" s="612"/>
      <c r="AB13" s="241" t="s">
        <v>12</v>
      </c>
      <c r="AC13" s="612"/>
      <c r="AD13" s="241" t="s">
        <v>17</v>
      </c>
      <c r="AE13" s="613" t="s">
        <v>48</v>
      </c>
      <c r="AF13" s="614" t="str">
        <f t="shared" ref="AF13:AF16" si="0">IF(W13&gt;=1,(AA13*12+AC13)-(W13*12+Y13)+1,"")</f>
        <v/>
      </c>
      <c r="AG13" s="615" t="s">
        <v>68</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98</v>
      </c>
      <c r="AA14" s="612"/>
      <c r="AB14" s="241" t="s">
        <v>12</v>
      </c>
      <c r="AC14" s="612"/>
      <c r="AD14" s="241" t="s">
        <v>17</v>
      </c>
      <c r="AE14" s="613" t="s">
        <v>48</v>
      </c>
      <c r="AF14" s="614" t="str">
        <f t="shared" si="0"/>
        <v/>
      </c>
      <c r="AG14" s="615" t="s">
        <v>68</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98</v>
      </c>
      <c r="AA15" s="612"/>
      <c r="AB15" s="241" t="s">
        <v>12</v>
      </c>
      <c r="AC15" s="612"/>
      <c r="AD15" s="241" t="s">
        <v>17</v>
      </c>
      <c r="AE15" s="613" t="s">
        <v>48</v>
      </c>
      <c r="AF15" s="614" t="str">
        <f t="shared" si="0"/>
        <v/>
      </c>
      <c r="AG15" s="615" t="s">
        <v>68</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98</v>
      </c>
      <c r="AA16" s="612"/>
      <c r="AB16" s="241" t="s">
        <v>12</v>
      </c>
      <c r="AC16" s="612"/>
      <c r="AD16" s="241" t="s">
        <v>17</v>
      </c>
      <c r="AE16" s="613" t="s">
        <v>48</v>
      </c>
      <c r="AF16" s="614" t="str">
        <f t="shared" si="0"/>
        <v/>
      </c>
      <c r="AG16" s="615" t="s">
        <v>68</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184</v>
      </c>
      <c r="W17" s="611"/>
      <c r="X17" s="241" t="s">
        <v>185</v>
      </c>
      <c r="Y17" s="611"/>
      <c r="Z17" s="393" t="s">
        <v>186</v>
      </c>
      <c r="AA17" s="612"/>
      <c r="AB17" s="241" t="s">
        <v>185</v>
      </c>
      <c r="AC17" s="612"/>
      <c r="AD17" s="241" t="s">
        <v>187</v>
      </c>
      <c r="AE17" s="613" t="s">
        <v>188</v>
      </c>
      <c r="AF17" s="614" t="str">
        <f t="shared" ref="AF17:AF80" si="3">IF(W17&gt;=1,(AA17*12+AC17)-(W17*12+Y17)+1,"")</f>
        <v/>
      </c>
      <c r="AG17" s="615" t="s">
        <v>189</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184</v>
      </c>
      <c r="W18" s="611"/>
      <c r="X18" s="241" t="s">
        <v>185</v>
      </c>
      <c r="Y18" s="611"/>
      <c r="Z18" s="393" t="s">
        <v>186</v>
      </c>
      <c r="AA18" s="612"/>
      <c r="AB18" s="241" t="s">
        <v>185</v>
      </c>
      <c r="AC18" s="612"/>
      <c r="AD18" s="241" t="s">
        <v>187</v>
      </c>
      <c r="AE18" s="613" t="s">
        <v>188</v>
      </c>
      <c r="AF18" s="614" t="str">
        <f t="shared" si="3"/>
        <v/>
      </c>
      <c r="AG18" s="615" t="s">
        <v>189</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184</v>
      </c>
      <c r="W19" s="611"/>
      <c r="X19" s="241" t="s">
        <v>185</v>
      </c>
      <c r="Y19" s="611"/>
      <c r="Z19" s="393" t="s">
        <v>186</v>
      </c>
      <c r="AA19" s="612"/>
      <c r="AB19" s="241" t="s">
        <v>185</v>
      </c>
      <c r="AC19" s="612"/>
      <c r="AD19" s="241" t="s">
        <v>187</v>
      </c>
      <c r="AE19" s="613" t="s">
        <v>188</v>
      </c>
      <c r="AF19" s="614" t="str">
        <f t="shared" si="3"/>
        <v/>
      </c>
      <c r="AG19" s="615" t="s">
        <v>189</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184</v>
      </c>
      <c r="W20" s="611"/>
      <c r="X20" s="241" t="s">
        <v>185</v>
      </c>
      <c r="Y20" s="611"/>
      <c r="Z20" s="393" t="s">
        <v>186</v>
      </c>
      <c r="AA20" s="612"/>
      <c r="AB20" s="241" t="s">
        <v>185</v>
      </c>
      <c r="AC20" s="612"/>
      <c r="AD20" s="241" t="s">
        <v>187</v>
      </c>
      <c r="AE20" s="613" t="s">
        <v>188</v>
      </c>
      <c r="AF20" s="614" t="str">
        <f t="shared" si="3"/>
        <v/>
      </c>
      <c r="AG20" s="615" t="s">
        <v>189</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184</v>
      </c>
      <c r="W21" s="611"/>
      <c r="X21" s="241" t="s">
        <v>185</v>
      </c>
      <c r="Y21" s="611"/>
      <c r="Z21" s="393" t="s">
        <v>186</v>
      </c>
      <c r="AA21" s="612"/>
      <c r="AB21" s="241" t="s">
        <v>185</v>
      </c>
      <c r="AC21" s="612"/>
      <c r="AD21" s="241" t="s">
        <v>187</v>
      </c>
      <c r="AE21" s="613" t="s">
        <v>188</v>
      </c>
      <c r="AF21" s="614" t="str">
        <f t="shared" si="3"/>
        <v/>
      </c>
      <c r="AG21" s="615" t="s">
        <v>189</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184</v>
      </c>
      <c r="W22" s="611"/>
      <c r="X22" s="241" t="s">
        <v>185</v>
      </c>
      <c r="Y22" s="611"/>
      <c r="Z22" s="393" t="s">
        <v>186</v>
      </c>
      <c r="AA22" s="612"/>
      <c r="AB22" s="241" t="s">
        <v>185</v>
      </c>
      <c r="AC22" s="612"/>
      <c r="AD22" s="241" t="s">
        <v>187</v>
      </c>
      <c r="AE22" s="613" t="s">
        <v>188</v>
      </c>
      <c r="AF22" s="614" t="str">
        <f t="shared" si="3"/>
        <v/>
      </c>
      <c r="AG22" s="615" t="s">
        <v>189</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184</v>
      </c>
      <c r="W23" s="611"/>
      <c r="X23" s="241" t="s">
        <v>185</v>
      </c>
      <c r="Y23" s="611"/>
      <c r="Z23" s="393" t="s">
        <v>186</v>
      </c>
      <c r="AA23" s="612"/>
      <c r="AB23" s="241" t="s">
        <v>185</v>
      </c>
      <c r="AC23" s="612"/>
      <c r="AD23" s="241" t="s">
        <v>187</v>
      </c>
      <c r="AE23" s="613" t="s">
        <v>188</v>
      </c>
      <c r="AF23" s="614" t="str">
        <f t="shared" si="3"/>
        <v/>
      </c>
      <c r="AG23" s="615" t="s">
        <v>189</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184</v>
      </c>
      <c r="W24" s="611"/>
      <c r="X24" s="241" t="s">
        <v>185</v>
      </c>
      <c r="Y24" s="611"/>
      <c r="Z24" s="393" t="s">
        <v>186</v>
      </c>
      <c r="AA24" s="612"/>
      <c r="AB24" s="241" t="s">
        <v>185</v>
      </c>
      <c r="AC24" s="612"/>
      <c r="AD24" s="241" t="s">
        <v>187</v>
      </c>
      <c r="AE24" s="613" t="s">
        <v>188</v>
      </c>
      <c r="AF24" s="614" t="str">
        <f t="shared" si="3"/>
        <v/>
      </c>
      <c r="AG24" s="615" t="s">
        <v>189</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184</v>
      </c>
      <c r="W25" s="611"/>
      <c r="X25" s="241" t="s">
        <v>185</v>
      </c>
      <c r="Y25" s="611"/>
      <c r="Z25" s="393" t="s">
        <v>186</v>
      </c>
      <c r="AA25" s="612"/>
      <c r="AB25" s="241" t="s">
        <v>185</v>
      </c>
      <c r="AC25" s="612"/>
      <c r="AD25" s="241" t="s">
        <v>187</v>
      </c>
      <c r="AE25" s="613" t="s">
        <v>188</v>
      </c>
      <c r="AF25" s="614" t="str">
        <f t="shared" si="3"/>
        <v/>
      </c>
      <c r="AG25" s="615" t="s">
        <v>189</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184</v>
      </c>
      <c r="W26" s="611"/>
      <c r="X26" s="241" t="s">
        <v>185</v>
      </c>
      <c r="Y26" s="611"/>
      <c r="Z26" s="393" t="s">
        <v>186</v>
      </c>
      <c r="AA26" s="612"/>
      <c r="AB26" s="241" t="s">
        <v>185</v>
      </c>
      <c r="AC26" s="612"/>
      <c r="AD26" s="241" t="s">
        <v>187</v>
      </c>
      <c r="AE26" s="613" t="s">
        <v>188</v>
      </c>
      <c r="AF26" s="614" t="str">
        <f t="shared" si="3"/>
        <v/>
      </c>
      <c r="AG26" s="615" t="s">
        <v>189</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184</v>
      </c>
      <c r="W27" s="611"/>
      <c r="X27" s="241" t="s">
        <v>185</v>
      </c>
      <c r="Y27" s="611"/>
      <c r="Z27" s="393" t="s">
        <v>186</v>
      </c>
      <c r="AA27" s="612"/>
      <c r="AB27" s="241" t="s">
        <v>185</v>
      </c>
      <c r="AC27" s="612"/>
      <c r="AD27" s="241" t="s">
        <v>187</v>
      </c>
      <c r="AE27" s="613" t="s">
        <v>188</v>
      </c>
      <c r="AF27" s="614" t="str">
        <f t="shared" si="3"/>
        <v/>
      </c>
      <c r="AG27" s="615" t="s">
        <v>189</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184</v>
      </c>
      <c r="W28" s="611"/>
      <c r="X28" s="241" t="s">
        <v>185</v>
      </c>
      <c r="Y28" s="611"/>
      <c r="Z28" s="393" t="s">
        <v>186</v>
      </c>
      <c r="AA28" s="612"/>
      <c r="AB28" s="241" t="s">
        <v>185</v>
      </c>
      <c r="AC28" s="612"/>
      <c r="AD28" s="241" t="s">
        <v>187</v>
      </c>
      <c r="AE28" s="613" t="s">
        <v>188</v>
      </c>
      <c r="AF28" s="614" t="str">
        <f t="shared" si="3"/>
        <v/>
      </c>
      <c r="AG28" s="615" t="s">
        <v>189</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184</v>
      </c>
      <c r="W29" s="611"/>
      <c r="X29" s="241" t="s">
        <v>185</v>
      </c>
      <c r="Y29" s="611"/>
      <c r="Z29" s="393" t="s">
        <v>186</v>
      </c>
      <c r="AA29" s="612"/>
      <c r="AB29" s="241" t="s">
        <v>185</v>
      </c>
      <c r="AC29" s="612"/>
      <c r="AD29" s="241" t="s">
        <v>187</v>
      </c>
      <c r="AE29" s="613" t="s">
        <v>188</v>
      </c>
      <c r="AF29" s="614" t="str">
        <f t="shared" si="3"/>
        <v/>
      </c>
      <c r="AG29" s="615" t="s">
        <v>189</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184</v>
      </c>
      <c r="W30" s="611"/>
      <c r="X30" s="241" t="s">
        <v>185</v>
      </c>
      <c r="Y30" s="611"/>
      <c r="Z30" s="393" t="s">
        <v>186</v>
      </c>
      <c r="AA30" s="612"/>
      <c r="AB30" s="241" t="s">
        <v>185</v>
      </c>
      <c r="AC30" s="612"/>
      <c r="AD30" s="241" t="s">
        <v>187</v>
      </c>
      <c r="AE30" s="613" t="s">
        <v>188</v>
      </c>
      <c r="AF30" s="614" t="str">
        <f t="shared" si="3"/>
        <v/>
      </c>
      <c r="AG30" s="615" t="s">
        <v>189</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184</v>
      </c>
      <c r="W31" s="611"/>
      <c r="X31" s="241" t="s">
        <v>185</v>
      </c>
      <c r="Y31" s="611"/>
      <c r="Z31" s="393" t="s">
        <v>186</v>
      </c>
      <c r="AA31" s="612"/>
      <c r="AB31" s="241" t="s">
        <v>185</v>
      </c>
      <c r="AC31" s="612"/>
      <c r="AD31" s="241" t="s">
        <v>187</v>
      </c>
      <c r="AE31" s="613" t="s">
        <v>188</v>
      </c>
      <c r="AF31" s="614" t="str">
        <f t="shared" si="3"/>
        <v/>
      </c>
      <c r="AG31" s="615" t="s">
        <v>189</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184</v>
      </c>
      <c r="W32" s="611"/>
      <c r="X32" s="241" t="s">
        <v>185</v>
      </c>
      <c r="Y32" s="611"/>
      <c r="Z32" s="393" t="s">
        <v>186</v>
      </c>
      <c r="AA32" s="612"/>
      <c r="AB32" s="241" t="s">
        <v>185</v>
      </c>
      <c r="AC32" s="612"/>
      <c r="AD32" s="241" t="s">
        <v>187</v>
      </c>
      <c r="AE32" s="613" t="s">
        <v>188</v>
      </c>
      <c r="AF32" s="614" t="str">
        <f t="shared" si="3"/>
        <v/>
      </c>
      <c r="AG32" s="615" t="s">
        <v>189</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184</v>
      </c>
      <c r="W33" s="611"/>
      <c r="X33" s="241" t="s">
        <v>185</v>
      </c>
      <c r="Y33" s="611"/>
      <c r="Z33" s="393" t="s">
        <v>186</v>
      </c>
      <c r="AA33" s="612"/>
      <c r="AB33" s="241" t="s">
        <v>185</v>
      </c>
      <c r="AC33" s="612"/>
      <c r="AD33" s="241" t="s">
        <v>187</v>
      </c>
      <c r="AE33" s="613" t="s">
        <v>188</v>
      </c>
      <c r="AF33" s="614" t="str">
        <f t="shared" si="3"/>
        <v/>
      </c>
      <c r="AG33" s="615" t="s">
        <v>189</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184</v>
      </c>
      <c r="W34" s="611"/>
      <c r="X34" s="241" t="s">
        <v>185</v>
      </c>
      <c r="Y34" s="611"/>
      <c r="Z34" s="393" t="s">
        <v>186</v>
      </c>
      <c r="AA34" s="612"/>
      <c r="AB34" s="241" t="s">
        <v>185</v>
      </c>
      <c r="AC34" s="612"/>
      <c r="AD34" s="241" t="s">
        <v>187</v>
      </c>
      <c r="AE34" s="613" t="s">
        <v>188</v>
      </c>
      <c r="AF34" s="614" t="str">
        <f t="shared" si="3"/>
        <v/>
      </c>
      <c r="AG34" s="615" t="s">
        <v>189</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184</v>
      </c>
      <c r="W35" s="611"/>
      <c r="X35" s="241" t="s">
        <v>185</v>
      </c>
      <c r="Y35" s="611"/>
      <c r="Z35" s="393" t="s">
        <v>186</v>
      </c>
      <c r="AA35" s="612"/>
      <c r="AB35" s="241" t="s">
        <v>185</v>
      </c>
      <c r="AC35" s="612"/>
      <c r="AD35" s="241" t="s">
        <v>187</v>
      </c>
      <c r="AE35" s="613" t="s">
        <v>188</v>
      </c>
      <c r="AF35" s="614" t="str">
        <f t="shared" si="3"/>
        <v/>
      </c>
      <c r="AG35" s="615" t="s">
        <v>189</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184</v>
      </c>
      <c r="W36" s="611"/>
      <c r="X36" s="241" t="s">
        <v>185</v>
      </c>
      <c r="Y36" s="611"/>
      <c r="Z36" s="393" t="s">
        <v>186</v>
      </c>
      <c r="AA36" s="612"/>
      <c r="AB36" s="241" t="s">
        <v>185</v>
      </c>
      <c r="AC36" s="612"/>
      <c r="AD36" s="241" t="s">
        <v>187</v>
      </c>
      <c r="AE36" s="613" t="s">
        <v>188</v>
      </c>
      <c r="AF36" s="614" t="str">
        <f t="shared" si="3"/>
        <v/>
      </c>
      <c r="AG36" s="615" t="s">
        <v>189</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184</v>
      </c>
      <c r="W37" s="611"/>
      <c r="X37" s="241" t="s">
        <v>185</v>
      </c>
      <c r="Y37" s="611"/>
      <c r="Z37" s="393" t="s">
        <v>186</v>
      </c>
      <c r="AA37" s="612"/>
      <c r="AB37" s="241" t="s">
        <v>185</v>
      </c>
      <c r="AC37" s="612"/>
      <c r="AD37" s="241" t="s">
        <v>187</v>
      </c>
      <c r="AE37" s="613" t="s">
        <v>188</v>
      </c>
      <c r="AF37" s="614" t="str">
        <f t="shared" si="3"/>
        <v/>
      </c>
      <c r="AG37" s="615" t="s">
        <v>189</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184</v>
      </c>
      <c r="W38" s="611"/>
      <c r="X38" s="241" t="s">
        <v>185</v>
      </c>
      <c r="Y38" s="611"/>
      <c r="Z38" s="393" t="s">
        <v>186</v>
      </c>
      <c r="AA38" s="612"/>
      <c r="AB38" s="241" t="s">
        <v>185</v>
      </c>
      <c r="AC38" s="612"/>
      <c r="AD38" s="241" t="s">
        <v>187</v>
      </c>
      <c r="AE38" s="613" t="s">
        <v>188</v>
      </c>
      <c r="AF38" s="614" t="str">
        <f t="shared" si="3"/>
        <v/>
      </c>
      <c r="AG38" s="615" t="s">
        <v>189</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184</v>
      </c>
      <c r="W39" s="611"/>
      <c r="X39" s="241" t="s">
        <v>185</v>
      </c>
      <c r="Y39" s="611"/>
      <c r="Z39" s="393" t="s">
        <v>186</v>
      </c>
      <c r="AA39" s="612"/>
      <c r="AB39" s="241" t="s">
        <v>185</v>
      </c>
      <c r="AC39" s="612"/>
      <c r="AD39" s="241" t="s">
        <v>187</v>
      </c>
      <c r="AE39" s="613" t="s">
        <v>188</v>
      </c>
      <c r="AF39" s="614" t="str">
        <f t="shared" si="3"/>
        <v/>
      </c>
      <c r="AG39" s="615" t="s">
        <v>189</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184</v>
      </c>
      <c r="W40" s="611"/>
      <c r="X40" s="241" t="s">
        <v>185</v>
      </c>
      <c r="Y40" s="611"/>
      <c r="Z40" s="393" t="s">
        <v>186</v>
      </c>
      <c r="AA40" s="612"/>
      <c r="AB40" s="241" t="s">
        <v>185</v>
      </c>
      <c r="AC40" s="612"/>
      <c r="AD40" s="241" t="s">
        <v>187</v>
      </c>
      <c r="AE40" s="613" t="s">
        <v>188</v>
      </c>
      <c r="AF40" s="614" t="str">
        <f t="shared" si="3"/>
        <v/>
      </c>
      <c r="AG40" s="615" t="s">
        <v>189</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184</v>
      </c>
      <c r="W41" s="611"/>
      <c r="X41" s="241" t="s">
        <v>185</v>
      </c>
      <c r="Y41" s="611"/>
      <c r="Z41" s="393" t="s">
        <v>186</v>
      </c>
      <c r="AA41" s="612"/>
      <c r="AB41" s="241" t="s">
        <v>185</v>
      </c>
      <c r="AC41" s="612"/>
      <c r="AD41" s="241" t="s">
        <v>187</v>
      </c>
      <c r="AE41" s="613" t="s">
        <v>188</v>
      </c>
      <c r="AF41" s="614" t="str">
        <f t="shared" si="3"/>
        <v/>
      </c>
      <c r="AG41" s="615" t="s">
        <v>189</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184</v>
      </c>
      <c r="W42" s="611"/>
      <c r="X42" s="241" t="s">
        <v>185</v>
      </c>
      <c r="Y42" s="611"/>
      <c r="Z42" s="393" t="s">
        <v>186</v>
      </c>
      <c r="AA42" s="612"/>
      <c r="AB42" s="241" t="s">
        <v>185</v>
      </c>
      <c r="AC42" s="612"/>
      <c r="AD42" s="241" t="s">
        <v>187</v>
      </c>
      <c r="AE42" s="613" t="s">
        <v>188</v>
      </c>
      <c r="AF42" s="614" t="str">
        <f t="shared" si="3"/>
        <v/>
      </c>
      <c r="AG42" s="615" t="s">
        <v>189</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184</v>
      </c>
      <c r="W43" s="611"/>
      <c r="X43" s="241" t="s">
        <v>185</v>
      </c>
      <c r="Y43" s="611"/>
      <c r="Z43" s="393" t="s">
        <v>186</v>
      </c>
      <c r="AA43" s="612"/>
      <c r="AB43" s="241" t="s">
        <v>185</v>
      </c>
      <c r="AC43" s="612"/>
      <c r="AD43" s="241" t="s">
        <v>187</v>
      </c>
      <c r="AE43" s="613" t="s">
        <v>188</v>
      </c>
      <c r="AF43" s="614" t="str">
        <f t="shared" si="3"/>
        <v/>
      </c>
      <c r="AG43" s="615" t="s">
        <v>189</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184</v>
      </c>
      <c r="W44" s="611"/>
      <c r="X44" s="241" t="s">
        <v>185</v>
      </c>
      <c r="Y44" s="611"/>
      <c r="Z44" s="393" t="s">
        <v>186</v>
      </c>
      <c r="AA44" s="612"/>
      <c r="AB44" s="241" t="s">
        <v>185</v>
      </c>
      <c r="AC44" s="612"/>
      <c r="AD44" s="241" t="s">
        <v>187</v>
      </c>
      <c r="AE44" s="613" t="s">
        <v>188</v>
      </c>
      <c r="AF44" s="614" t="str">
        <f t="shared" si="3"/>
        <v/>
      </c>
      <c r="AG44" s="615" t="s">
        <v>189</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184</v>
      </c>
      <c r="W45" s="611"/>
      <c r="X45" s="241" t="s">
        <v>185</v>
      </c>
      <c r="Y45" s="611"/>
      <c r="Z45" s="393" t="s">
        <v>186</v>
      </c>
      <c r="AA45" s="612"/>
      <c r="AB45" s="241" t="s">
        <v>185</v>
      </c>
      <c r="AC45" s="612"/>
      <c r="AD45" s="241" t="s">
        <v>187</v>
      </c>
      <c r="AE45" s="613" t="s">
        <v>188</v>
      </c>
      <c r="AF45" s="614" t="str">
        <f t="shared" si="3"/>
        <v/>
      </c>
      <c r="AG45" s="615" t="s">
        <v>189</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184</v>
      </c>
      <c r="W46" s="611"/>
      <c r="X46" s="241" t="s">
        <v>185</v>
      </c>
      <c r="Y46" s="611"/>
      <c r="Z46" s="393" t="s">
        <v>186</v>
      </c>
      <c r="AA46" s="612"/>
      <c r="AB46" s="241" t="s">
        <v>185</v>
      </c>
      <c r="AC46" s="612"/>
      <c r="AD46" s="241" t="s">
        <v>187</v>
      </c>
      <c r="AE46" s="613" t="s">
        <v>188</v>
      </c>
      <c r="AF46" s="614" t="str">
        <f t="shared" si="3"/>
        <v/>
      </c>
      <c r="AG46" s="615" t="s">
        <v>189</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184</v>
      </c>
      <c r="W47" s="611"/>
      <c r="X47" s="241" t="s">
        <v>185</v>
      </c>
      <c r="Y47" s="611"/>
      <c r="Z47" s="393" t="s">
        <v>186</v>
      </c>
      <c r="AA47" s="612"/>
      <c r="AB47" s="241" t="s">
        <v>185</v>
      </c>
      <c r="AC47" s="612"/>
      <c r="AD47" s="241" t="s">
        <v>187</v>
      </c>
      <c r="AE47" s="613" t="s">
        <v>188</v>
      </c>
      <c r="AF47" s="614" t="str">
        <f t="shared" si="3"/>
        <v/>
      </c>
      <c r="AG47" s="615" t="s">
        <v>189</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184</v>
      </c>
      <c r="W48" s="611"/>
      <c r="X48" s="241" t="s">
        <v>185</v>
      </c>
      <c r="Y48" s="611"/>
      <c r="Z48" s="393" t="s">
        <v>186</v>
      </c>
      <c r="AA48" s="612"/>
      <c r="AB48" s="241" t="s">
        <v>185</v>
      </c>
      <c r="AC48" s="612"/>
      <c r="AD48" s="241" t="s">
        <v>187</v>
      </c>
      <c r="AE48" s="613" t="s">
        <v>188</v>
      </c>
      <c r="AF48" s="614" t="str">
        <f t="shared" si="3"/>
        <v/>
      </c>
      <c r="AG48" s="615" t="s">
        <v>189</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184</v>
      </c>
      <c r="W49" s="611"/>
      <c r="X49" s="241" t="s">
        <v>185</v>
      </c>
      <c r="Y49" s="611"/>
      <c r="Z49" s="393" t="s">
        <v>186</v>
      </c>
      <c r="AA49" s="612"/>
      <c r="AB49" s="241" t="s">
        <v>185</v>
      </c>
      <c r="AC49" s="612"/>
      <c r="AD49" s="241" t="s">
        <v>187</v>
      </c>
      <c r="AE49" s="613" t="s">
        <v>188</v>
      </c>
      <c r="AF49" s="614" t="str">
        <f t="shared" si="3"/>
        <v/>
      </c>
      <c r="AG49" s="615" t="s">
        <v>189</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184</v>
      </c>
      <c r="W50" s="611"/>
      <c r="X50" s="241" t="s">
        <v>185</v>
      </c>
      <c r="Y50" s="611"/>
      <c r="Z50" s="393" t="s">
        <v>186</v>
      </c>
      <c r="AA50" s="612"/>
      <c r="AB50" s="241" t="s">
        <v>185</v>
      </c>
      <c r="AC50" s="612"/>
      <c r="AD50" s="241" t="s">
        <v>187</v>
      </c>
      <c r="AE50" s="613" t="s">
        <v>188</v>
      </c>
      <c r="AF50" s="614" t="str">
        <f t="shared" si="3"/>
        <v/>
      </c>
      <c r="AG50" s="615" t="s">
        <v>189</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184</v>
      </c>
      <c r="W51" s="611"/>
      <c r="X51" s="241" t="s">
        <v>185</v>
      </c>
      <c r="Y51" s="611"/>
      <c r="Z51" s="393" t="s">
        <v>186</v>
      </c>
      <c r="AA51" s="612"/>
      <c r="AB51" s="241" t="s">
        <v>185</v>
      </c>
      <c r="AC51" s="612"/>
      <c r="AD51" s="241" t="s">
        <v>187</v>
      </c>
      <c r="AE51" s="613" t="s">
        <v>188</v>
      </c>
      <c r="AF51" s="614" t="str">
        <f t="shared" si="3"/>
        <v/>
      </c>
      <c r="AG51" s="617" t="s">
        <v>189</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184</v>
      </c>
      <c r="W52" s="611"/>
      <c r="X52" s="241" t="s">
        <v>185</v>
      </c>
      <c r="Y52" s="611"/>
      <c r="Z52" s="393" t="s">
        <v>186</v>
      </c>
      <c r="AA52" s="612"/>
      <c r="AB52" s="241" t="s">
        <v>185</v>
      </c>
      <c r="AC52" s="612"/>
      <c r="AD52" s="241" t="s">
        <v>187</v>
      </c>
      <c r="AE52" s="613" t="s">
        <v>188</v>
      </c>
      <c r="AF52" s="614" t="str">
        <f t="shared" si="3"/>
        <v/>
      </c>
      <c r="AG52" s="617" t="s">
        <v>189</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184</v>
      </c>
      <c r="W53" s="611"/>
      <c r="X53" s="241" t="s">
        <v>185</v>
      </c>
      <c r="Y53" s="611"/>
      <c r="Z53" s="393" t="s">
        <v>186</v>
      </c>
      <c r="AA53" s="612"/>
      <c r="AB53" s="241" t="s">
        <v>185</v>
      </c>
      <c r="AC53" s="612"/>
      <c r="AD53" s="241" t="s">
        <v>187</v>
      </c>
      <c r="AE53" s="613" t="s">
        <v>188</v>
      </c>
      <c r="AF53" s="614" t="str">
        <f t="shared" si="3"/>
        <v/>
      </c>
      <c r="AG53" s="617" t="s">
        <v>189</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184</v>
      </c>
      <c r="W54" s="611"/>
      <c r="X54" s="241" t="s">
        <v>185</v>
      </c>
      <c r="Y54" s="611"/>
      <c r="Z54" s="393" t="s">
        <v>186</v>
      </c>
      <c r="AA54" s="612"/>
      <c r="AB54" s="241" t="s">
        <v>185</v>
      </c>
      <c r="AC54" s="612"/>
      <c r="AD54" s="241" t="s">
        <v>187</v>
      </c>
      <c r="AE54" s="613" t="s">
        <v>188</v>
      </c>
      <c r="AF54" s="614" t="str">
        <f t="shared" si="3"/>
        <v/>
      </c>
      <c r="AG54" s="617" t="s">
        <v>189</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184</v>
      </c>
      <c r="W55" s="611"/>
      <c r="X55" s="241" t="s">
        <v>185</v>
      </c>
      <c r="Y55" s="611"/>
      <c r="Z55" s="393" t="s">
        <v>186</v>
      </c>
      <c r="AA55" s="612"/>
      <c r="AB55" s="241" t="s">
        <v>185</v>
      </c>
      <c r="AC55" s="612"/>
      <c r="AD55" s="241" t="s">
        <v>187</v>
      </c>
      <c r="AE55" s="613" t="s">
        <v>188</v>
      </c>
      <c r="AF55" s="614" t="str">
        <f t="shared" si="3"/>
        <v/>
      </c>
      <c r="AG55" s="617" t="s">
        <v>189</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184</v>
      </c>
      <c r="W56" s="611"/>
      <c r="X56" s="241" t="s">
        <v>185</v>
      </c>
      <c r="Y56" s="611"/>
      <c r="Z56" s="393" t="s">
        <v>186</v>
      </c>
      <c r="AA56" s="612"/>
      <c r="AB56" s="241" t="s">
        <v>185</v>
      </c>
      <c r="AC56" s="612"/>
      <c r="AD56" s="241" t="s">
        <v>187</v>
      </c>
      <c r="AE56" s="613" t="s">
        <v>188</v>
      </c>
      <c r="AF56" s="614" t="str">
        <f t="shared" si="3"/>
        <v/>
      </c>
      <c r="AG56" s="617" t="s">
        <v>189</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184</v>
      </c>
      <c r="W57" s="611"/>
      <c r="X57" s="241" t="s">
        <v>185</v>
      </c>
      <c r="Y57" s="611"/>
      <c r="Z57" s="393" t="s">
        <v>186</v>
      </c>
      <c r="AA57" s="612"/>
      <c r="AB57" s="241" t="s">
        <v>185</v>
      </c>
      <c r="AC57" s="612"/>
      <c r="AD57" s="241" t="s">
        <v>187</v>
      </c>
      <c r="AE57" s="613" t="s">
        <v>188</v>
      </c>
      <c r="AF57" s="614" t="str">
        <f t="shared" si="3"/>
        <v/>
      </c>
      <c r="AG57" s="617" t="s">
        <v>189</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184</v>
      </c>
      <c r="W58" s="611"/>
      <c r="X58" s="241" t="s">
        <v>185</v>
      </c>
      <c r="Y58" s="611"/>
      <c r="Z58" s="393" t="s">
        <v>186</v>
      </c>
      <c r="AA58" s="612"/>
      <c r="AB58" s="241" t="s">
        <v>185</v>
      </c>
      <c r="AC58" s="612"/>
      <c r="AD58" s="241" t="s">
        <v>187</v>
      </c>
      <c r="AE58" s="613" t="s">
        <v>188</v>
      </c>
      <c r="AF58" s="614" t="str">
        <f t="shared" si="3"/>
        <v/>
      </c>
      <c r="AG58" s="617" t="s">
        <v>189</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184</v>
      </c>
      <c r="W59" s="611"/>
      <c r="X59" s="241" t="s">
        <v>185</v>
      </c>
      <c r="Y59" s="611"/>
      <c r="Z59" s="393" t="s">
        <v>186</v>
      </c>
      <c r="AA59" s="612"/>
      <c r="AB59" s="241" t="s">
        <v>185</v>
      </c>
      <c r="AC59" s="612"/>
      <c r="AD59" s="241" t="s">
        <v>187</v>
      </c>
      <c r="AE59" s="613" t="s">
        <v>188</v>
      </c>
      <c r="AF59" s="614" t="str">
        <f t="shared" si="3"/>
        <v/>
      </c>
      <c r="AG59" s="617" t="s">
        <v>189</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184</v>
      </c>
      <c r="W60" s="611"/>
      <c r="X60" s="241" t="s">
        <v>185</v>
      </c>
      <c r="Y60" s="611"/>
      <c r="Z60" s="393" t="s">
        <v>186</v>
      </c>
      <c r="AA60" s="612"/>
      <c r="AB60" s="241" t="s">
        <v>185</v>
      </c>
      <c r="AC60" s="612"/>
      <c r="AD60" s="241" t="s">
        <v>187</v>
      </c>
      <c r="AE60" s="613" t="s">
        <v>188</v>
      </c>
      <c r="AF60" s="614" t="str">
        <f t="shared" si="3"/>
        <v/>
      </c>
      <c r="AG60" s="617" t="s">
        <v>189</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184</v>
      </c>
      <c r="W61" s="611"/>
      <c r="X61" s="241" t="s">
        <v>185</v>
      </c>
      <c r="Y61" s="611"/>
      <c r="Z61" s="393" t="s">
        <v>186</v>
      </c>
      <c r="AA61" s="612"/>
      <c r="AB61" s="241" t="s">
        <v>185</v>
      </c>
      <c r="AC61" s="612"/>
      <c r="AD61" s="241" t="s">
        <v>187</v>
      </c>
      <c r="AE61" s="613" t="s">
        <v>188</v>
      </c>
      <c r="AF61" s="614" t="str">
        <f t="shared" si="3"/>
        <v/>
      </c>
      <c r="AG61" s="617" t="s">
        <v>189</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184</v>
      </c>
      <c r="W62" s="611"/>
      <c r="X62" s="241" t="s">
        <v>185</v>
      </c>
      <c r="Y62" s="611"/>
      <c r="Z62" s="393" t="s">
        <v>186</v>
      </c>
      <c r="AA62" s="612"/>
      <c r="AB62" s="241" t="s">
        <v>185</v>
      </c>
      <c r="AC62" s="612"/>
      <c r="AD62" s="241" t="s">
        <v>187</v>
      </c>
      <c r="AE62" s="613" t="s">
        <v>188</v>
      </c>
      <c r="AF62" s="614" t="str">
        <f t="shared" si="3"/>
        <v/>
      </c>
      <c r="AG62" s="617" t="s">
        <v>189</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184</v>
      </c>
      <c r="W63" s="611"/>
      <c r="X63" s="241" t="s">
        <v>185</v>
      </c>
      <c r="Y63" s="611"/>
      <c r="Z63" s="393" t="s">
        <v>186</v>
      </c>
      <c r="AA63" s="612"/>
      <c r="AB63" s="241" t="s">
        <v>185</v>
      </c>
      <c r="AC63" s="612"/>
      <c r="AD63" s="241" t="s">
        <v>187</v>
      </c>
      <c r="AE63" s="613" t="s">
        <v>188</v>
      </c>
      <c r="AF63" s="614" t="str">
        <f t="shared" si="3"/>
        <v/>
      </c>
      <c r="AG63" s="617" t="s">
        <v>189</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184</v>
      </c>
      <c r="W64" s="611"/>
      <c r="X64" s="241" t="s">
        <v>185</v>
      </c>
      <c r="Y64" s="611"/>
      <c r="Z64" s="393" t="s">
        <v>186</v>
      </c>
      <c r="AA64" s="612"/>
      <c r="AB64" s="241" t="s">
        <v>185</v>
      </c>
      <c r="AC64" s="612"/>
      <c r="AD64" s="241" t="s">
        <v>187</v>
      </c>
      <c r="AE64" s="613" t="s">
        <v>188</v>
      </c>
      <c r="AF64" s="614" t="str">
        <f t="shared" si="3"/>
        <v/>
      </c>
      <c r="AG64" s="617" t="s">
        <v>189</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184</v>
      </c>
      <c r="W65" s="611"/>
      <c r="X65" s="241" t="s">
        <v>185</v>
      </c>
      <c r="Y65" s="611"/>
      <c r="Z65" s="393" t="s">
        <v>186</v>
      </c>
      <c r="AA65" s="612"/>
      <c r="AB65" s="241" t="s">
        <v>185</v>
      </c>
      <c r="AC65" s="612"/>
      <c r="AD65" s="241" t="s">
        <v>187</v>
      </c>
      <c r="AE65" s="613" t="s">
        <v>188</v>
      </c>
      <c r="AF65" s="614" t="str">
        <f t="shared" si="3"/>
        <v/>
      </c>
      <c r="AG65" s="617" t="s">
        <v>189</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184</v>
      </c>
      <c r="W66" s="611"/>
      <c r="X66" s="241" t="s">
        <v>185</v>
      </c>
      <c r="Y66" s="611"/>
      <c r="Z66" s="393" t="s">
        <v>186</v>
      </c>
      <c r="AA66" s="612"/>
      <c r="AB66" s="241" t="s">
        <v>185</v>
      </c>
      <c r="AC66" s="612"/>
      <c r="AD66" s="241" t="s">
        <v>187</v>
      </c>
      <c r="AE66" s="613" t="s">
        <v>188</v>
      </c>
      <c r="AF66" s="614" t="str">
        <f t="shared" si="3"/>
        <v/>
      </c>
      <c r="AG66" s="617" t="s">
        <v>189</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184</v>
      </c>
      <c r="W67" s="611"/>
      <c r="X67" s="241" t="s">
        <v>185</v>
      </c>
      <c r="Y67" s="611"/>
      <c r="Z67" s="393" t="s">
        <v>186</v>
      </c>
      <c r="AA67" s="612"/>
      <c r="AB67" s="241" t="s">
        <v>185</v>
      </c>
      <c r="AC67" s="612"/>
      <c r="AD67" s="241" t="s">
        <v>187</v>
      </c>
      <c r="AE67" s="613" t="s">
        <v>188</v>
      </c>
      <c r="AF67" s="614" t="str">
        <f t="shared" si="3"/>
        <v/>
      </c>
      <c r="AG67" s="617" t="s">
        <v>189</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184</v>
      </c>
      <c r="W68" s="611"/>
      <c r="X68" s="241" t="s">
        <v>185</v>
      </c>
      <c r="Y68" s="611"/>
      <c r="Z68" s="393" t="s">
        <v>186</v>
      </c>
      <c r="AA68" s="612"/>
      <c r="AB68" s="241" t="s">
        <v>185</v>
      </c>
      <c r="AC68" s="612"/>
      <c r="AD68" s="241" t="s">
        <v>187</v>
      </c>
      <c r="AE68" s="613" t="s">
        <v>188</v>
      </c>
      <c r="AF68" s="614" t="str">
        <f t="shared" si="3"/>
        <v/>
      </c>
      <c r="AG68" s="617" t="s">
        <v>189</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184</v>
      </c>
      <c r="W69" s="611"/>
      <c r="X69" s="241" t="s">
        <v>185</v>
      </c>
      <c r="Y69" s="611"/>
      <c r="Z69" s="393" t="s">
        <v>186</v>
      </c>
      <c r="AA69" s="612"/>
      <c r="AB69" s="241" t="s">
        <v>185</v>
      </c>
      <c r="AC69" s="612"/>
      <c r="AD69" s="241" t="s">
        <v>187</v>
      </c>
      <c r="AE69" s="613" t="s">
        <v>188</v>
      </c>
      <c r="AF69" s="614" t="str">
        <f t="shared" si="3"/>
        <v/>
      </c>
      <c r="AG69" s="617" t="s">
        <v>189</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184</v>
      </c>
      <c r="W70" s="611"/>
      <c r="X70" s="241" t="s">
        <v>185</v>
      </c>
      <c r="Y70" s="611"/>
      <c r="Z70" s="393" t="s">
        <v>186</v>
      </c>
      <c r="AA70" s="612"/>
      <c r="AB70" s="241" t="s">
        <v>185</v>
      </c>
      <c r="AC70" s="612"/>
      <c r="AD70" s="241" t="s">
        <v>187</v>
      </c>
      <c r="AE70" s="613" t="s">
        <v>188</v>
      </c>
      <c r="AF70" s="614" t="str">
        <f t="shared" si="3"/>
        <v/>
      </c>
      <c r="AG70" s="617" t="s">
        <v>189</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184</v>
      </c>
      <c r="W71" s="611"/>
      <c r="X71" s="241" t="s">
        <v>185</v>
      </c>
      <c r="Y71" s="611"/>
      <c r="Z71" s="393" t="s">
        <v>186</v>
      </c>
      <c r="AA71" s="612"/>
      <c r="AB71" s="241" t="s">
        <v>185</v>
      </c>
      <c r="AC71" s="612"/>
      <c r="AD71" s="241" t="s">
        <v>187</v>
      </c>
      <c r="AE71" s="613" t="s">
        <v>188</v>
      </c>
      <c r="AF71" s="614" t="str">
        <f t="shared" si="3"/>
        <v/>
      </c>
      <c r="AG71" s="617" t="s">
        <v>189</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184</v>
      </c>
      <c r="W72" s="611"/>
      <c r="X72" s="241" t="s">
        <v>185</v>
      </c>
      <c r="Y72" s="611"/>
      <c r="Z72" s="393" t="s">
        <v>186</v>
      </c>
      <c r="AA72" s="612"/>
      <c r="AB72" s="241" t="s">
        <v>185</v>
      </c>
      <c r="AC72" s="612"/>
      <c r="AD72" s="241" t="s">
        <v>187</v>
      </c>
      <c r="AE72" s="613" t="s">
        <v>188</v>
      </c>
      <c r="AF72" s="614" t="str">
        <f t="shared" si="3"/>
        <v/>
      </c>
      <c r="AG72" s="617" t="s">
        <v>189</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184</v>
      </c>
      <c r="W73" s="611"/>
      <c r="X73" s="241" t="s">
        <v>185</v>
      </c>
      <c r="Y73" s="611"/>
      <c r="Z73" s="393" t="s">
        <v>186</v>
      </c>
      <c r="AA73" s="612"/>
      <c r="AB73" s="241" t="s">
        <v>185</v>
      </c>
      <c r="AC73" s="612"/>
      <c r="AD73" s="241" t="s">
        <v>187</v>
      </c>
      <c r="AE73" s="613" t="s">
        <v>188</v>
      </c>
      <c r="AF73" s="614" t="str">
        <f t="shared" si="3"/>
        <v/>
      </c>
      <c r="AG73" s="617" t="s">
        <v>189</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184</v>
      </c>
      <c r="W74" s="611"/>
      <c r="X74" s="241" t="s">
        <v>185</v>
      </c>
      <c r="Y74" s="611"/>
      <c r="Z74" s="393" t="s">
        <v>186</v>
      </c>
      <c r="AA74" s="612"/>
      <c r="AB74" s="241" t="s">
        <v>185</v>
      </c>
      <c r="AC74" s="612"/>
      <c r="AD74" s="241" t="s">
        <v>187</v>
      </c>
      <c r="AE74" s="613" t="s">
        <v>188</v>
      </c>
      <c r="AF74" s="614" t="str">
        <f t="shared" si="3"/>
        <v/>
      </c>
      <c r="AG74" s="617" t="s">
        <v>189</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184</v>
      </c>
      <c r="W75" s="611"/>
      <c r="X75" s="241" t="s">
        <v>185</v>
      </c>
      <c r="Y75" s="611"/>
      <c r="Z75" s="393" t="s">
        <v>186</v>
      </c>
      <c r="AA75" s="612"/>
      <c r="AB75" s="241" t="s">
        <v>185</v>
      </c>
      <c r="AC75" s="612"/>
      <c r="AD75" s="241" t="s">
        <v>187</v>
      </c>
      <c r="AE75" s="613" t="s">
        <v>188</v>
      </c>
      <c r="AF75" s="614" t="str">
        <f t="shared" si="3"/>
        <v/>
      </c>
      <c r="AG75" s="617" t="s">
        <v>189</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184</v>
      </c>
      <c r="W76" s="611"/>
      <c r="X76" s="241" t="s">
        <v>185</v>
      </c>
      <c r="Y76" s="611"/>
      <c r="Z76" s="393" t="s">
        <v>186</v>
      </c>
      <c r="AA76" s="612"/>
      <c r="AB76" s="241" t="s">
        <v>185</v>
      </c>
      <c r="AC76" s="612"/>
      <c r="AD76" s="241" t="s">
        <v>187</v>
      </c>
      <c r="AE76" s="613" t="s">
        <v>188</v>
      </c>
      <c r="AF76" s="614" t="str">
        <f t="shared" si="3"/>
        <v/>
      </c>
      <c r="AG76" s="617" t="s">
        <v>189</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184</v>
      </c>
      <c r="W77" s="611"/>
      <c r="X77" s="241" t="s">
        <v>185</v>
      </c>
      <c r="Y77" s="611"/>
      <c r="Z77" s="393" t="s">
        <v>186</v>
      </c>
      <c r="AA77" s="612"/>
      <c r="AB77" s="241" t="s">
        <v>185</v>
      </c>
      <c r="AC77" s="612"/>
      <c r="AD77" s="241" t="s">
        <v>187</v>
      </c>
      <c r="AE77" s="613" t="s">
        <v>188</v>
      </c>
      <c r="AF77" s="614" t="str">
        <f t="shared" si="3"/>
        <v/>
      </c>
      <c r="AG77" s="617" t="s">
        <v>189</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184</v>
      </c>
      <c r="W78" s="611"/>
      <c r="X78" s="241" t="s">
        <v>185</v>
      </c>
      <c r="Y78" s="611"/>
      <c r="Z78" s="393" t="s">
        <v>186</v>
      </c>
      <c r="AA78" s="612"/>
      <c r="AB78" s="241" t="s">
        <v>185</v>
      </c>
      <c r="AC78" s="612"/>
      <c r="AD78" s="241" t="s">
        <v>187</v>
      </c>
      <c r="AE78" s="613" t="s">
        <v>188</v>
      </c>
      <c r="AF78" s="614" t="str">
        <f t="shared" si="3"/>
        <v/>
      </c>
      <c r="AG78" s="617" t="s">
        <v>189</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184</v>
      </c>
      <c r="W79" s="611"/>
      <c r="X79" s="241" t="s">
        <v>185</v>
      </c>
      <c r="Y79" s="611"/>
      <c r="Z79" s="393" t="s">
        <v>186</v>
      </c>
      <c r="AA79" s="612"/>
      <c r="AB79" s="241" t="s">
        <v>185</v>
      </c>
      <c r="AC79" s="612"/>
      <c r="AD79" s="241" t="s">
        <v>187</v>
      </c>
      <c r="AE79" s="613" t="s">
        <v>188</v>
      </c>
      <c r="AF79" s="614" t="str">
        <f t="shared" si="3"/>
        <v/>
      </c>
      <c r="AG79" s="617" t="s">
        <v>189</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184</v>
      </c>
      <c r="W80" s="611"/>
      <c r="X80" s="241" t="s">
        <v>185</v>
      </c>
      <c r="Y80" s="611"/>
      <c r="Z80" s="393" t="s">
        <v>186</v>
      </c>
      <c r="AA80" s="612"/>
      <c r="AB80" s="241" t="s">
        <v>185</v>
      </c>
      <c r="AC80" s="612"/>
      <c r="AD80" s="241" t="s">
        <v>187</v>
      </c>
      <c r="AE80" s="613" t="s">
        <v>188</v>
      </c>
      <c r="AF80" s="614" t="str">
        <f t="shared" si="3"/>
        <v/>
      </c>
      <c r="AG80" s="617" t="s">
        <v>189</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184</v>
      </c>
      <c r="W81" s="611"/>
      <c r="X81" s="241" t="s">
        <v>185</v>
      </c>
      <c r="Y81" s="611"/>
      <c r="Z81" s="393" t="s">
        <v>186</v>
      </c>
      <c r="AA81" s="612"/>
      <c r="AB81" s="241" t="s">
        <v>185</v>
      </c>
      <c r="AC81" s="612"/>
      <c r="AD81" s="241" t="s">
        <v>187</v>
      </c>
      <c r="AE81" s="613" t="s">
        <v>188</v>
      </c>
      <c r="AF81" s="614" t="str">
        <f t="shared" ref="AF81:AF111" si="6">IF(W81&gt;=1,(AA81*12+AC81)-(W81*12+Y81)+1,"")</f>
        <v/>
      </c>
      <c r="AG81" s="617" t="s">
        <v>189</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184</v>
      </c>
      <c r="W82" s="611"/>
      <c r="X82" s="241" t="s">
        <v>185</v>
      </c>
      <c r="Y82" s="611"/>
      <c r="Z82" s="393" t="s">
        <v>186</v>
      </c>
      <c r="AA82" s="612"/>
      <c r="AB82" s="241" t="s">
        <v>185</v>
      </c>
      <c r="AC82" s="612"/>
      <c r="AD82" s="241" t="s">
        <v>187</v>
      </c>
      <c r="AE82" s="613" t="s">
        <v>188</v>
      </c>
      <c r="AF82" s="614" t="str">
        <f t="shared" si="6"/>
        <v/>
      </c>
      <c r="AG82" s="617" t="s">
        <v>189</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184</v>
      </c>
      <c r="W83" s="611"/>
      <c r="X83" s="241" t="s">
        <v>185</v>
      </c>
      <c r="Y83" s="611"/>
      <c r="Z83" s="393" t="s">
        <v>186</v>
      </c>
      <c r="AA83" s="612"/>
      <c r="AB83" s="241" t="s">
        <v>185</v>
      </c>
      <c r="AC83" s="612"/>
      <c r="AD83" s="241" t="s">
        <v>187</v>
      </c>
      <c r="AE83" s="613" t="s">
        <v>188</v>
      </c>
      <c r="AF83" s="614" t="str">
        <f t="shared" si="6"/>
        <v/>
      </c>
      <c r="AG83" s="617" t="s">
        <v>189</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184</v>
      </c>
      <c r="W84" s="611"/>
      <c r="X84" s="241" t="s">
        <v>185</v>
      </c>
      <c r="Y84" s="611"/>
      <c r="Z84" s="393" t="s">
        <v>186</v>
      </c>
      <c r="AA84" s="612"/>
      <c r="AB84" s="241" t="s">
        <v>185</v>
      </c>
      <c r="AC84" s="612"/>
      <c r="AD84" s="241" t="s">
        <v>187</v>
      </c>
      <c r="AE84" s="613" t="s">
        <v>188</v>
      </c>
      <c r="AF84" s="614" t="str">
        <f t="shared" si="6"/>
        <v/>
      </c>
      <c r="AG84" s="617" t="s">
        <v>189</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184</v>
      </c>
      <c r="W85" s="611"/>
      <c r="X85" s="241" t="s">
        <v>185</v>
      </c>
      <c r="Y85" s="611"/>
      <c r="Z85" s="393" t="s">
        <v>186</v>
      </c>
      <c r="AA85" s="612"/>
      <c r="AB85" s="241" t="s">
        <v>185</v>
      </c>
      <c r="AC85" s="612"/>
      <c r="AD85" s="241" t="s">
        <v>187</v>
      </c>
      <c r="AE85" s="613" t="s">
        <v>188</v>
      </c>
      <c r="AF85" s="614" t="str">
        <f t="shared" si="6"/>
        <v/>
      </c>
      <c r="AG85" s="617" t="s">
        <v>189</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184</v>
      </c>
      <c r="W86" s="611"/>
      <c r="X86" s="241" t="s">
        <v>185</v>
      </c>
      <c r="Y86" s="611"/>
      <c r="Z86" s="393" t="s">
        <v>186</v>
      </c>
      <c r="AA86" s="612"/>
      <c r="AB86" s="241" t="s">
        <v>185</v>
      </c>
      <c r="AC86" s="612"/>
      <c r="AD86" s="241" t="s">
        <v>187</v>
      </c>
      <c r="AE86" s="613" t="s">
        <v>188</v>
      </c>
      <c r="AF86" s="614" t="str">
        <f t="shared" si="6"/>
        <v/>
      </c>
      <c r="AG86" s="617" t="s">
        <v>189</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184</v>
      </c>
      <c r="W87" s="611"/>
      <c r="X87" s="241" t="s">
        <v>185</v>
      </c>
      <c r="Y87" s="611"/>
      <c r="Z87" s="393" t="s">
        <v>186</v>
      </c>
      <c r="AA87" s="612"/>
      <c r="AB87" s="241" t="s">
        <v>185</v>
      </c>
      <c r="AC87" s="612"/>
      <c r="AD87" s="241" t="s">
        <v>187</v>
      </c>
      <c r="AE87" s="613" t="s">
        <v>188</v>
      </c>
      <c r="AF87" s="614" t="str">
        <f t="shared" si="6"/>
        <v/>
      </c>
      <c r="AG87" s="617" t="s">
        <v>189</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184</v>
      </c>
      <c r="W88" s="611"/>
      <c r="X88" s="241" t="s">
        <v>185</v>
      </c>
      <c r="Y88" s="611"/>
      <c r="Z88" s="393" t="s">
        <v>186</v>
      </c>
      <c r="AA88" s="612"/>
      <c r="AB88" s="241" t="s">
        <v>185</v>
      </c>
      <c r="AC88" s="612"/>
      <c r="AD88" s="241" t="s">
        <v>187</v>
      </c>
      <c r="AE88" s="613" t="s">
        <v>188</v>
      </c>
      <c r="AF88" s="614" t="str">
        <f t="shared" si="6"/>
        <v/>
      </c>
      <c r="AG88" s="617" t="s">
        <v>189</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184</v>
      </c>
      <c r="W89" s="611"/>
      <c r="X89" s="241" t="s">
        <v>185</v>
      </c>
      <c r="Y89" s="611"/>
      <c r="Z89" s="393" t="s">
        <v>186</v>
      </c>
      <c r="AA89" s="612"/>
      <c r="AB89" s="241" t="s">
        <v>185</v>
      </c>
      <c r="AC89" s="612"/>
      <c r="AD89" s="241" t="s">
        <v>187</v>
      </c>
      <c r="AE89" s="613" t="s">
        <v>188</v>
      </c>
      <c r="AF89" s="614" t="str">
        <f t="shared" si="6"/>
        <v/>
      </c>
      <c r="AG89" s="617" t="s">
        <v>189</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184</v>
      </c>
      <c r="W90" s="611"/>
      <c r="X90" s="241" t="s">
        <v>185</v>
      </c>
      <c r="Y90" s="611"/>
      <c r="Z90" s="393" t="s">
        <v>186</v>
      </c>
      <c r="AA90" s="612"/>
      <c r="AB90" s="241" t="s">
        <v>185</v>
      </c>
      <c r="AC90" s="612"/>
      <c r="AD90" s="241" t="s">
        <v>187</v>
      </c>
      <c r="AE90" s="613" t="s">
        <v>188</v>
      </c>
      <c r="AF90" s="614" t="str">
        <f t="shared" si="6"/>
        <v/>
      </c>
      <c r="AG90" s="617" t="s">
        <v>189</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184</v>
      </c>
      <c r="W91" s="611"/>
      <c r="X91" s="241" t="s">
        <v>185</v>
      </c>
      <c r="Y91" s="611"/>
      <c r="Z91" s="393" t="s">
        <v>186</v>
      </c>
      <c r="AA91" s="612"/>
      <c r="AB91" s="241" t="s">
        <v>185</v>
      </c>
      <c r="AC91" s="612"/>
      <c r="AD91" s="241" t="s">
        <v>187</v>
      </c>
      <c r="AE91" s="613" t="s">
        <v>188</v>
      </c>
      <c r="AF91" s="614" t="str">
        <f t="shared" si="6"/>
        <v/>
      </c>
      <c r="AG91" s="617" t="s">
        <v>189</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184</v>
      </c>
      <c r="W92" s="611"/>
      <c r="X92" s="241" t="s">
        <v>185</v>
      </c>
      <c r="Y92" s="611"/>
      <c r="Z92" s="393" t="s">
        <v>186</v>
      </c>
      <c r="AA92" s="612"/>
      <c r="AB92" s="241" t="s">
        <v>185</v>
      </c>
      <c r="AC92" s="612"/>
      <c r="AD92" s="241" t="s">
        <v>187</v>
      </c>
      <c r="AE92" s="613" t="s">
        <v>188</v>
      </c>
      <c r="AF92" s="614" t="str">
        <f t="shared" si="6"/>
        <v/>
      </c>
      <c r="AG92" s="617" t="s">
        <v>189</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184</v>
      </c>
      <c r="W93" s="611"/>
      <c r="X93" s="241" t="s">
        <v>185</v>
      </c>
      <c r="Y93" s="611"/>
      <c r="Z93" s="393" t="s">
        <v>186</v>
      </c>
      <c r="AA93" s="612"/>
      <c r="AB93" s="241" t="s">
        <v>185</v>
      </c>
      <c r="AC93" s="612"/>
      <c r="AD93" s="241" t="s">
        <v>187</v>
      </c>
      <c r="AE93" s="613" t="s">
        <v>188</v>
      </c>
      <c r="AF93" s="614" t="str">
        <f t="shared" si="6"/>
        <v/>
      </c>
      <c r="AG93" s="617" t="s">
        <v>189</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184</v>
      </c>
      <c r="W94" s="611"/>
      <c r="X94" s="241" t="s">
        <v>185</v>
      </c>
      <c r="Y94" s="611"/>
      <c r="Z94" s="393" t="s">
        <v>186</v>
      </c>
      <c r="AA94" s="612"/>
      <c r="AB94" s="241" t="s">
        <v>185</v>
      </c>
      <c r="AC94" s="612"/>
      <c r="AD94" s="241" t="s">
        <v>187</v>
      </c>
      <c r="AE94" s="613" t="s">
        <v>188</v>
      </c>
      <c r="AF94" s="614" t="str">
        <f t="shared" si="6"/>
        <v/>
      </c>
      <c r="AG94" s="617" t="s">
        <v>189</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184</v>
      </c>
      <c r="W95" s="611"/>
      <c r="X95" s="241" t="s">
        <v>185</v>
      </c>
      <c r="Y95" s="611"/>
      <c r="Z95" s="393" t="s">
        <v>186</v>
      </c>
      <c r="AA95" s="612"/>
      <c r="AB95" s="241" t="s">
        <v>185</v>
      </c>
      <c r="AC95" s="612"/>
      <c r="AD95" s="241" t="s">
        <v>187</v>
      </c>
      <c r="AE95" s="613" t="s">
        <v>188</v>
      </c>
      <c r="AF95" s="614" t="str">
        <f t="shared" si="6"/>
        <v/>
      </c>
      <c r="AG95" s="617" t="s">
        <v>189</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184</v>
      </c>
      <c r="W96" s="611"/>
      <c r="X96" s="241" t="s">
        <v>185</v>
      </c>
      <c r="Y96" s="611"/>
      <c r="Z96" s="393" t="s">
        <v>186</v>
      </c>
      <c r="AA96" s="612"/>
      <c r="AB96" s="241" t="s">
        <v>185</v>
      </c>
      <c r="AC96" s="612"/>
      <c r="AD96" s="241" t="s">
        <v>187</v>
      </c>
      <c r="AE96" s="613" t="s">
        <v>188</v>
      </c>
      <c r="AF96" s="614" t="str">
        <f t="shared" si="6"/>
        <v/>
      </c>
      <c r="AG96" s="617" t="s">
        <v>189</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184</v>
      </c>
      <c r="W97" s="611"/>
      <c r="X97" s="241" t="s">
        <v>185</v>
      </c>
      <c r="Y97" s="611"/>
      <c r="Z97" s="393" t="s">
        <v>186</v>
      </c>
      <c r="AA97" s="612"/>
      <c r="AB97" s="241" t="s">
        <v>185</v>
      </c>
      <c r="AC97" s="612"/>
      <c r="AD97" s="241" t="s">
        <v>187</v>
      </c>
      <c r="AE97" s="613" t="s">
        <v>188</v>
      </c>
      <c r="AF97" s="614" t="str">
        <f t="shared" si="6"/>
        <v/>
      </c>
      <c r="AG97" s="617" t="s">
        <v>189</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184</v>
      </c>
      <c r="W98" s="611"/>
      <c r="X98" s="241" t="s">
        <v>185</v>
      </c>
      <c r="Y98" s="611"/>
      <c r="Z98" s="393" t="s">
        <v>186</v>
      </c>
      <c r="AA98" s="612"/>
      <c r="AB98" s="241" t="s">
        <v>185</v>
      </c>
      <c r="AC98" s="612"/>
      <c r="AD98" s="241" t="s">
        <v>187</v>
      </c>
      <c r="AE98" s="613" t="s">
        <v>188</v>
      </c>
      <c r="AF98" s="614" t="str">
        <f t="shared" si="6"/>
        <v/>
      </c>
      <c r="AG98" s="617" t="s">
        <v>189</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184</v>
      </c>
      <c r="W99" s="611"/>
      <c r="X99" s="241" t="s">
        <v>185</v>
      </c>
      <c r="Y99" s="611"/>
      <c r="Z99" s="393" t="s">
        <v>186</v>
      </c>
      <c r="AA99" s="612"/>
      <c r="AB99" s="241" t="s">
        <v>185</v>
      </c>
      <c r="AC99" s="612"/>
      <c r="AD99" s="241" t="s">
        <v>187</v>
      </c>
      <c r="AE99" s="613" t="s">
        <v>188</v>
      </c>
      <c r="AF99" s="614" t="str">
        <f t="shared" si="6"/>
        <v/>
      </c>
      <c r="AG99" s="617" t="s">
        <v>189</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184</v>
      </c>
      <c r="W100" s="611"/>
      <c r="X100" s="241" t="s">
        <v>185</v>
      </c>
      <c r="Y100" s="611"/>
      <c r="Z100" s="393" t="s">
        <v>186</v>
      </c>
      <c r="AA100" s="612"/>
      <c r="AB100" s="241" t="s">
        <v>185</v>
      </c>
      <c r="AC100" s="612"/>
      <c r="AD100" s="241" t="s">
        <v>187</v>
      </c>
      <c r="AE100" s="613" t="s">
        <v>188</v>
      </c>
      <c r="AF100" s="614" t="str">
        <f t="shared" si="6"/>
        <v/>
      </c>
      <c r="AG100" s="617" t="s">
        <v>189</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184</v>
      </c>
      <c r="W101" s="611"/>
      <c r="X101" s="241" t="s">
        <v>185</v>
      </c>
      <c r="Y101" s="611"/>
      <c r="Z101" s="393" t="s">
        <v>186</v>
      </c>
      <c r="AA101" s="612"/>
      <c r="AB101" s="241" t="s">
        <v>185</v>
      </c>
      <c r="AC101" s="612"/>
      <c r="AD101" s="241" t="s">
        <v>187</v>
      </c>
      <c r="AE101" s="613" t="s">
        <v>188</v>
      </c>
      <c r="AF101" s="614" t="str">
        <f t="shared" si="6"/>
        <v/>
      </c>
      <c r="AG101" s="617" t="s">
        <v>189</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184</v>
      </c>
      <c r="W102" s="611"/>
      <c r="X102" s="241" t="s">
        <v>185</v>
      </c>
      <c r="Y102" s="611"/>
      <c r="Z102" s="393" t="s">
        <v>186</v>
      </c>
      <c r="AA102" s="612"/>
      <c r="AB102" s="241" t="s">
        <v>185</v>
      </c>
      <c r="AC102" s="612"/>
      <c r="AD102" s="241" t="s">
        <v>187</v>
      </c>
      <c r="AE102" s="613" t="s">
        <v>188</v>
      </c>
      <c r="AF102" s="614" t="str">
        <f t="shared" si="6"/>
        <v/>
      </c>
      <c r="AG102" s="617" t="s">
        <v>189</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184</v>
      </c>
      <c r="W103" s="611"/>
      <c r="X103" s="241" t="s">
        <v>185</v>
      </c>
      <c r="Y103" s="611"/>
      <c r="Z103" s="393" t="s">
        <v>186</v>
      </c>
      <c r="AA103" s="612"/>
      <c r="AB103" s="241" t="s">
        <v>185</v>
      </c>
      <c r="AC103" s="612"/>
      <c r="AD103" s="241" t="s">
        <v>187</v>
      </c>
      <c r="AE103" s="613" t="s">
        <v>188</v>
      </c>
      <c r="AF103" s="614" t="str">
        <f t="shared" si="6"/>
        <v/>
      </c>
      <c r="AG103" s="617" t="s">
        <v>189</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184</v>
      </c>
      <c r="W104" s="611"/>
      <c r="X104" s="241" t="s">
        <v>185</v>
      </c>
      <c r="Y104" s="611"/>
      <c r="Z104" s="393" t="s">
        <v>186</v>
      </c>
      <c r="AA104" s="612"/>
      <c r="AB104" s="241" t="s">
        <v>185</v>
      </c>
      <c r="AC104" s="612"/>
      <c r="AD104" s="241" t="s">
        <v>187</v>
      </c>
      <c r="AE104" s="613" t="s">
        <v>188</v>
      </c>
      <c r="AF104" s="614" t="str">
        <f t="shared" si="6"/>
        <v/>
      </c>
      <c r="AG104" s="617" t="s">
        <v>189</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184</v>
      </c>
      <c r="W105" s="611"/>
      <c r="X105" s="241" t="s">
        <v>185</v>
      </c>
      <c r="Y105" s="611"/>
      <c r="Z105" s="393" t="s">
        <v>186</v>
      </c>
      <c r="AA105" s="612"/>
      <c r="AB105" s="241" t="s">
        <v>185</v>
      </c>
      <c r="AC105" s="612"/>
      <c r="AD105" s="241" t="s">
        <v>187</v>
      </c>
      <c r="AE105" s="613" t="s">
        <v>188</v>
      </c>
      <c r="AF105" s="614" t="str">
        <f t="shared" si="6"/>
        <v/>
      </c>
      <c r="AG105" s="617" t="s">
        <v>189</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184</v>
      </c>
      <c r="W106" s="611"/>
      <c r="X106" s="241" t="s">
        <v>185</v>
      </c>
      <c r="Y106" s="611"/>
      <c r="Z106" s="393" t="s">
        <v>186</v>
      </c>
      <c r="AA106" s="612"/>
      <c r="AB106" s="241" t="s">
        <v>185</v>
      </c>
      <c r="AC106" s="612"/>
      <c r="AD106" s="241" t="s">
        <v>187</v>
      </c>
      <c r="AE106" s="613" t="s">
        <v>188</v>
      </c>
      <c r="AF106" s="614" t="str">
        <f t="shared" si="6"/>
        <v/>
      </c>
      <c r="AG106" s="617" t="s">
        <v>189</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184</v>
      </c>
      <c r="W107" s="611"/>
      <c r="X107" s="241" t="s">
        <v>185</v>
      </c>
      <c r="Y107" s="611"/>
      <c r="Z107" s="393" t="s">
        <v>186</v>
      </c>
      <c r="AA107" s="612"/>
      <c r="AB107" s="241" t="s">
        <v>185</v>
      </c>
      <c r="AC107" s="612"/>
      <c r="AD107" s="241" t="s">
        <v>187</v>
      </c>
      <c r="AE107" s="613" t="s">
        <v>188</v>
      </c>
      <c r="AF107" s="614" t="str">
        <f t="shared" si="6"/>
        <v/>
      </c>
      <c r="AG107" s="617" t="s">
        <v>189</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184</v>
      </c>
      <c r="W108" s="611"/>
      <c r="X108" s="241" t="s">
        <v>185</v>
      </c>
      <c r="Y108" s="611"/>
      <c r="Z108" s="393" t="s">
        <v>186</v>
      </c>
      <c r="AA108" s="612"/>
      <c r="AB108" s="241" t="s">
        <v>185</v>
      </c>
      <c r="AC108" s="612"/>
      <c r="AD108" s="241" t="s">
        <v>187</v>
      </c>
      <c r="AE108" s="613" t="s">
        <v>188</v>
      </c>
      <c r="AF108" s="614" t="str">
        <f t="shared" si="6"/>
        <v/>
      </c>
      <c r="AG108" s="617" t="s">
        <v>189</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184</v>
      </c>
      <c r="W109" s="611"/>
      <c r="X109" s="241" t="s">
        <v>185</v>
      </c>
      <c r="Y109" s="611"/>
      <c r="Z109" s="393" t="s">
        <v>186</v>
      </c>
      <c r="AA109" s="612"/>
      <c r="AB109" s="241" t="s">
        <v>185</v>
      </c>
      <c r="AC109" s="612"/>
      <c r="AD109" s="241" t="s">
        <v>187</v>
      </c>
      <c r="AE109" s="613" t="s">
        <v>188</v>
      </c>
      <c r="AF109" s="614" t="str">
        <f t="shared" si="6"/>
        <v/>
      </c>
      <c r="AG109" s="617" t="s">
        <v>189</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184</v>
      </c>
      <c r="W110" s="611"/>
      <c r="X110" s="241" t="s">
        <v>185</v>
      </c>
      <c r="Y110" s="611"/>
      <c r="Z110" s="393" t="s">
        <v>186</v>
      </c>
      <c r="AA110" s="612"/>
      <c r="AB110" s="241" t="s">
        <v>185</v>
      </c>
      <c r="AC110" s="612"/>
      <c r="AD110" s="241" t="s">
        <v>187</v>
      </c>
      <c r="AE110" s="613" t="s">
        <v>188</v>
      </c>
      <c r="AF110" s="614" t="str">
        <f t="shared" si="6"/>
        <v/>
      </c>
      <c r="AG110" s="617" t="s">
        <v>189</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184</v>
      </c>
      <c r="W111" s="611"/>
      <c r="X111" s="241" t="s">
        <v>185</v>
      </c>
      <c r="Y111" s="611"/>
      <c r="Z111" s="393" t="s">
        <v>186</v>
      </c>
      <c r="AA111" s="612"/>
      <c r="AB111" s="241" t="s">
        <v>185</v>
      </c>
      <c r="AC111" s="612"/>
      <c r="AD111" s="241" t="s">
        <v>187</v>
      </c>
      <c r="AE111" s="613" t="s">
        <v>188</v>
      </c>
      <c r="AF111" s="614" t="str">
        <f t="shared" si="6"/>
        <v/>
      </c>
      <c r="AG111" s="617" t="s">
        <v>189</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G1" zoomScale="80" zoomScaleNormal="80" zoomScaleSheetLayoutView="70" workbookViewId="0">
      <selection activeCell="V12" sqref="V12"/>
    </sheetView>
  </sheetViews>
  <sheetFormatPr defaultColWidth="2.453125" defaultRowHeight="13.5"/>
  <cols>
    <col min="1" max="1" width="5.58984375" style="53" customWidth="1"/>
    <col min="2" max="11" width="2.58984375" style="53" customWidth="1"/>
    <col min="12" max="13" width="11.86328125" style="53" customWidth="1"/>
    <col min="14" max="14" width="12.6796875" style="53" customWidth="1"/>
    <col min="15" max="15" width="37.49609375" style="53" customWidth="1"/>
    <col min="16" max="16" width="31.2265625" style="53" customWidth="1"/>
    <col min="17" max="17" width="10.6328125" style="53" customWidth="1"/>
    <col min="18" max="18" width="9.6796875" style="53" customWidth="1"/>
    <col min="19" max="20" width="13.6328125" style="53" customWidth="1"/>
    <col min="21" max="21" width="6.6796875" style="53" customWidth="1"/>
    <col min="22" max="22" width="31.49609375" style="53" customWidth="1"/>
    <col min="23" max="23" width="4.76953125" style="53" bestFit="1" customWidth="1"/>
    <col min="24" max="24" width="3.6796875" style="53" customWidth="1"/>
    <col min="25" max="25" width="3.1328125" style="53" bestFit="1" customWidth="1"/>
    <col min="26" max="26" width="3.6796875" style="53" customWidth="1"/>
    <col min="27" max="27" width="8.04296875" style="53" bestFit="1" customWidth="1"/>
    <col min="28" max="28" width="3.6796875" style="53" customWidth="1"/>
    <col min="29" max="29" width="3.1328125" style="53" bestFit="1" customWidth="1"/>
    <col min="30" max="30" width="3.6796875" style="53" customWidth="1"/>
    <col min="31" max="32" width="3.1328125" style="53" customWidth="1"/>
    <col min="33" max="33" width="3.54296875" style="53" bestFit="1" customWidth="1"/>
    <col min="34" max="34" width="5.86328125" style="53" bestFit="1" customWidth="1"/>
    <col min="35" max="35" width="14.58984375" style="53" customWidth="1"/>
    <col min="36" max="36" width="2.453125" style="53"/>
    <col min="37" max="37" width="6.1328125" style="53" customWidth="1"/>
    <col min="38" max="47" width="8.31640625" style="53" customWidth="1"/>
    <col min="48" max="16384" width="2.453125" style="53"/>
  </cols>
  <sheetData>
    <row r="1" spans="1:47" ht="21" customHeight="1">
      <c r="A1" s="567" t="s">
        <v>151</v>
      </c>
      <c r="B1" s="199"/>
      <c r="C1" s="199"/>
      <c r="D1" s="199"/>
      <c r="E1" s="199"/>
      <c r="F1" s="199"/>
      <c r="G1" s="199"/>
      <c r="H1" s="202" t="s">
        <v>205</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204</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118</v>
      </c>
      <c r="M7" s="1303" t="s">
        <v>201</v>
      </c>
      <c r="N7" s="1305"/>
      <c r="O7" s="1288" t="s">
        <v>139</v>
      </c>
      <c r="P7" s="1290" t="s">
        <v>75</v>
      </c>
      <c r="Q7" s="1292" t="s">
        <v>192</v>
      </c>
      <c r="R7" s="1316" t="s">
        <v>128</v>
      </c>
      <c r="S7" s="622" t="s">
        <v>45</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109</v>
      </c>
      <c r="T9" s="1322" t="s">
        <v>193</v>
      </c>
      <c r="U9" s="1323" t="s">
        <v>129</v>
      </c>
      <c r="V9" s="1318" t="s">
        <v>86</v>
      </c>
      <c r="W9" s="1303" t="s">
        <v>130</v>
      </c>
      <c r="X9" s="1304"/>
      <c r="Y9" s="1304"/>
      <c r="Z9" s="1304"/>
      <c r="AA9" s="1304"/>
      <c r="AB9" s="1304"/>
      <c r="AC9" s="1304"/>
      <c r="AD9" s="1304"/>
      <c r="AE9" s="1304"/>
      <c r="AF9" s="1304"/>
      <c r="AG9" s="1304"/>
      <c r="AH9" s="1304"/>
      <c r="AI9" s="1295" t="s">
        <v>211</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202</v>
      </c>
      <c r="N10" s="584" t="s">
        <v>203</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98</v>
      </c>
      <c r="AB12" s="637"/>
      <c r="AC12" s="241" t="s">
        <v>12</v>
      </c>
      <c r="AD12" s="637"/>
      <c r="AE12" s="241" t="s">
        <v>17</v>
      </c>
      <c r="AF12" s="613" t="s">
        <v>48</v>
      </c>
      <c r="AG12" s="615" t="str">
        <f t="shared" ref="AG12:AG16" si="0">IF(X12&gt;=1,(AB12*12+AD12)-(X12*12+Z12)+1,"")</f>
        <v/>
      </c>
      <c r="AH12" s="615" t="s">
        <v>68</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98</v>
      </c>
      <c r="AB13" s="637"/>
      <c r="AC13" s="241" t="s">
        <v>12</v>
      </c>
      <c r="AD13" s="637"/>
      <c r="AE13" s="241" t="s">
        <v>17</v>
      </c>
      <c r="AF13" s="613" t="s">
        <v>48</v>
      </c>
      <c r="AG13" s="614" t="str">
        <f t="shared" si="0"/>
        <v/>
      </c>
      <c r="AH13" s="615" t="s">
        <v>68</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98</v>
      </c>
      <c r="AB14" s="637"/>
      <c r="AC14" s="241" t="s">
        <v>12</v>
      </c>
      <c r="AD14" s="637"/>
      <c r="AE14" s="241" t="s">
        <v>17</v>
      </c>
      <c r="AF14" s="613" t="s">
        <v>48</v>
      </c>
      <c r="AG14" s="614" t="str">
        <f t="shared" si="0"/>
        <v/>
      </c>
      <c r="AH14" s="615" t="s">
        <v>68</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98</v>
      </c>
      <c r="AB15" s="637"/>
      <c r="AC15" s="241" t="s">
        <v>12</v>
      </c>
      <c r="AD15" s="637"/>
      <c r="AE15" s="241" t="s">
        <v>17</v>
      </c>
      <c r="AF15" s="613" t="s">
        <v>48</v>
      </c>
      <c r="AG15" s="614" t="str">
        <f t="shared" si="0"/>
        <v/>
      </c>
      <c r="AH15" s="615" t="s">
        <v>68</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98</v>
      </c>
      <c r="AB16" s="637"/>
      <c r="AC16" s="241" t="s">
        <v>12</v>
      </c>
      <c r="AD16" s="637"/>
      <c r="AE16" s="241" t="s">
        <v>17</v>
      </c>
      <c r="AF16" s="613" t="s">
        <v>48</v>
      </c>
      <c r="AG16" s="614" t="str">
        <f t="shared" si="0"/>
        <v/>
      </c>
      <c r="AH16" s="615" t="s">
        <v>68</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184</v>
      </c>
      <c r="X17" s="637"/>
      <c r="Y17" s="241" t="s">
        <v>185</v>
      </c>
      <c r="Z17" s="637"/>
      <c r="AA17" s="393" t="s">
        <v>186</v>
      </c>
      <c r="AB17" s="637"/>
      <c r="AC17" s="241" t="s">
        <v>185</v>
      </c>
      <c r="AD17" s="637"/>
      <c r="AE17" s="241" t="s">
        <v>187</v>
      </c>
      <c r="AF17" s="613" t="s">
        <v>188</v>
      </c>
      <c r="AG17" s="614" t="str">
        <f t="shared" ref="AG17:AG80" si="5">IF(X17&gt;=1,(AB17*12+AD17)-(X17*12+Z17)+1,"")</f>
        <v/>
      </c>
      <c r="AH17" s="615" t="s">
        <v>189</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184</v>
      </c>
      <c r="X18" s="637"/>
      <c r="Y18" s="241" t="s">
        <v>185</v>
      </c>
      <c r="Z18" s="637"/>
      <c r="AA18" s="393" t="s">
        <v>186</v>
      </c>
      <c r="AB18" s="637"/>
      <c r="AC18" s="241" t="s">
        <v>185</v>
      </c>
      <c r="AD18" s="637"/>
      <c r="AE18" s="241" t="s">
        <v>187</v>
      </c>
      <c r="AF18" s="613" t="s">
        <v>188</v>
      </c>
      <c r="AG18" s="614" t="str">
        <f t="shared" si="5"/>
        <v/>
      </c>
      <c r="AH18" s="615" t="s">
        <v>189</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184</v>
      </c>
      <c r="X19" s="637"/>
      <c r="Y19" s="241" t="s">
        <v>185</v>
      </c>
      <c r="Z19" s="637"/>
      <c r="AA19" s="393" t="s">
        <v>186</v>
      </c>
      <c r="AB19" s="637"/>
      <c r="AC19" s="241" t="s">
        <v>185</v>
      </c>
      <c r="AD19" s="637"/>
      <c r="AE19" s="241" t="s">
        <v>187</v>
      </c>
      <c r="AF19" s="613" t="s">
        <v>188</v>
      </c>
      <c r="AG19" s="614" t="str">
        <f t="shared" si="5"/>
        <v/>
      </c>
      <c r="AH19" s="615" t="s">
        <v>189</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184</v>
      </c>
      <c r="X20" s="637"/>
      <c r="Y20" s="241" t="s">
        <v>185</v>
      </c>
      <c r="Z20" s="637"/>
      <c r="AA20" s="393" t="s">
        <v>186</v>
      </c>
      <c r="AB20" s="637"/>
      <c r="AC20" s="241" t="s">
        <v>185</v>
      </c>
      <c r="AD20" s="637"/>
      <c r="AE20" s="241" t="s">
        <v>187</v>
      </c>
      <c r="AF20" s="613" t="s">
        <v>188</v>
      </c>
      <c r="AG20" s="614" t="str">
        <f t="shared" si="5"/>
        <v/>
      </c>
      <c r="AH20" s="615" t="s">
        <v>189</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184</v>
      </c>
      <c r="X21" s="637"/>
      <c r="Y21" s="241" t="s">
        <v>185</v>
      </c>
      <c r="Z21" s="637"/>
      <c r="AA21" s="393" t="s">
        <v>186</v>
      </c>
      <c r="AB21" s="637"/>
      <c r="AC21" s="241" t="s">
        <v>185</v>
      </c>
      <c r="AD21" s="637"/>
      <c r="AE21" s="241" t="s">
        <v>187</v>
      </c>
      <c r="AF21" s="613" t="s">
        <v>188</v>
      </c>
      <c r="AG21" s="614" t="str">
        <f t="shared" si="5"/>
        <v/>
      </c>
      <c r="AH21" s="615" t="s">
        <v>189</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184</v>
      </c>
      <c r="X22" s="637"/>
      <c r="Y22" s="241" t="s">
        <v>185</v>
      </c>
      <c r="Z22" s="637"/>
      <c r="AA22" s="393" t="s">
        <v>186</v>
      </c>
      <c r="AB22" s="637"/>
      <c r="AC22" s="241" t="s">
        <v>185</v>
      </c>
      <c r="AD22" s="637"/>
      <c r="AE22" s="241" t="s">
        <v>187</v>
      </c>
      <c r="AF22" s="613" t="s">
        <v>188</v>
      </c>
      <c r="AG22" s="614" t="str">
        <f t="shared" si="5"/>
        <v/>
      </c>
      <c r="AH22" s="615" t="s">
        <v>189</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184</v>
      </c>
      <c r="X23" s="637"/>
      <c r="Y23" s="241" t="s">
        <v>185</v>
      </c>
      <c r="Z23" s="637"/>
      <c r="AA23" s="393" t="s">
        <v>186</v>
      </c>
      <c r="AB23" s="637"/>
      <c r="AC23" s="241" t="s">
        <v>185</v>
      </c>
      <c r="AD23" s="637"/>
      <c r="AE23" s="241" t="s">
        <v>187</v>
      </c>
      <c r="AF23" s="613" t="s">
        <v>188</v>
      </c>
      <c r="AG23" s="614" t="str">
        <f t="shared" si="5"/>
        <v/>
      </c>
      <c r="AH23" s="615" t="s">
        <v>189</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184</v>
      </c>
      <c r="X24" s="637"/>
      <c r="Y24" s="241" t="s">
        <v>185</v>
      </c>
      <c r="Z24" s="637"/>
      <c r="AA24" s="393" t="s">
        <v>186</v>
      </c>
      <c r="AB24" s="637"/>
      <c r="AC24" s="241" t="s">
        <v>185</v>
      </c>
      <c r="AD24" s="637"/>
      <c r="AE24" s="241" t="s">
        <v>187</v>
      </c>
      <c r="AF24" s="613" t="s">
        <v>188</v>
      </c>
      <c r="AG24" s="614" t="str">
        <f t="shared" si="5"/>
        <v/>
      </c>
      <c r="AH24" s="615" t="s">
        <v>189</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184</v>
      </c>
      <c r="X25" s="637"/>
      <c r="Y25" s="241" t="s">
        <v>185</v>
      </c>
      <c r="Z25" s="637"/>
      <c r="AA25" s="393" t="s">
        <v>186</v>
      </c>
      <c r="AB25" s="637"/>
      <c r="AC25" s="241" t="s">
        <v>185</v>
      </c>
      <c r="AD25" s="637"/>
      <c r="AE25" s="241" t="s">
        <v>187</v>
      </c>
      <c r="AF25" s="613" t="s">
        <v>188</v>
      </c>
      <c r="AG25" s="614" t="str">
        <f t="shared" si="5"/>
        <v/>
      </c>
      <c r="AH25" s="615" t="s">
        <v>189</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184</v>
      </c>
      <c r="X26" s="637"/>
      <c r="Y26" s="241" t="s">
        <v>185</v>
      </c>
      <c r="Z26" s="637"/>
      <c r="AA26" s="393" t="s">
        <v>186</v>
      </c>
      <c r="AB26" s="637"/>
      <c r="AC26" s="241" t="s">
        <v>185</v>
      </c>
      <c r="AD26" s="637"/>
      <c r="AE26" s="241" t="s">
        <v>187</v>
      </c>
      <c r="AF26" s="613" t="s">
        <v>188</v>
      </c>
      <c r="AG26" s="614" t="str">
        <f t="shared" si="5"/>
        <v/>
      </c>
      <c r="AH26" s="615" t="s">
        <v>189</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184</v>
      </c>
      <c r="X27" s="637"/>
      <c r="Y27" s="241" t="s">
        <v>185</v>
      </c>
      <c r="Z27" s="637"/>
      <c r="AA27" s="393" t="s">
        <v>186</v>
      </c>
      <c r="AB27" s="637"/>
      <c r="AC27" s="241" t="s">
        <v>185</v>
      </c>
      <c r="AD27" s="637"/>
      <c r="AE27" s="241" t="s">
        <v>187</v>
      </c>
      <c r="AF27" s="613" t="s">
        <v>188</v>
      </c>
      <c r="AG27" s="614" t="str">
        <f t="shared" si="5"/>
        <v/>
      </c>
      <c r="AH27" s="615" t="s">
        <v>189</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184</v>
      </c>
      <c r="X28" s="637"/>
      <c r="Y28" s="241" t="s">
        <v>185</v>
      </c>
      <c r="Z28" s="637"/>
      <c r="AA28" s="393" t="s">
        <v>186</v>
      </c>
      <c r="AB28" s="637"/>
      <c r="AC28" s="241" t="s">
        <v>185</v>
      </c>
      <c r="AD28" s="637"/>
      <c r="AE28" s="241" t="s">
        <v>187</v>
      </c>
      <c r="AF28" s="613" t="s">
        <v>188</v>
      </c>
      <c r="AG28" s="614" t="str">
        <f t="shared" si="5"/>
        <v/>
      </c>
      <c r="AH28" s="615" t="s">
        <v>189</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184</v>
      </c>
      <c r="X29" s="637"/>
      <c r="Y29" s="241" t="s">
        <v>185</v>
      </c>
      <c r="Z29" s="637"/>
      <c r="AA29" s="393" t="s">
        <v>186</v>
      </c>
      <c r="AB29" s="637"/>
      <c r="AC29" s="241" t="s">
        <v>185</v>
      </c>
      <c r="AD29" s="637"/>
      <c r="AE29" s="241" t="s">
        <v>187</v>
      </c>
      <c r="AF29" s="613" t="s">
        <v>188</v>
      </c>
      <c r="AG29" s="614" t="str">
        <f t="shared" si="5"/>
        <v/>
      </c>
      <c r="AH29" s="615" t="s">
        <v>189</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184</v>
      </c>
      <c r="X30" s="637"/>
      <c r="Y30" s="241" t="s">
        <v>185</v>
      </c>
      <c r="Z30" s="637"/>
      <c r="AA30" s="393" t="s">
        <v>186</v>
      </c>
      <c r="AB30" s="637"/>
      <c r="AC30" s="241" t="s">
        <v>185</v>
      </c>
      <c r="AD30" s="637"/>
      <c r="AE30" s="241" t="s">
        <v>187</v>
      </c>
      <c r="AF30" s="613" t="s">
        <v>188</v>
      </c>
      <c r="AG30" s="614" t="str">
        <f t="shared" si="5"/>
        <v/>
      </c>
      <c r="AH30" s="615" t="s">
        <v>189</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184</v>
      </c>
      <c r="X31" s="637"/>
      <c r="Y31" s="241" t="s">
        <v>185</v>
      </c>
      <c r="Z31" s="637"/>
      <c r="AA31" s="393" t="s">
        <v>186</v>
      </c>
      <c r="AB31" s="637"/>
      <c r="AC31" s="241" t="s">
        <v>185</v>
      </c>
      <c r="AD31" s="637"/>
      <c r="AE31" s="241" t="s">
        <v>187</v>
      </c>
      <c r="AF31" s="613" t="s">
        <v>188</v>
      </c>
      <c r="AG31" s="614" t="str">
        <f t="shared" si="5"/>
        <v/>
      </c>
      <c r="AH31" s="615" t="s">
        <v>189</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184</v>
      </c>
      <c r="X32" s="637"/>
      <c r="Y32" s="241" t="s">
        <v>185</v>
      </c>
      <c r="Z32" s="637"/>
      <c r="AA32" s="393" t="s">
        <v>186</v>
      </c>
      <c r="AB32" s="637"/>
      <c r="AC32" s="241" t="s">
        <v>185</v>
      </c>
      <c r="AD32" s="637"/>
      <c r="AE32" s="241" t="s">
        <v>187</v>
      </c>
      <c r="AF32" s="613" t="s">
        <v>188</v>
      </c>
      <c r="AG32" s="614" t="str">
        <f t="shared" si="5"/>
        <v/>
      </c>
      <c r="AH32" s="615" t="s">
        <v>189</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184</v>
      </c>
      <c r="X33" s="637"/>
      <c r="Y33" s="241" t="s">
        <v>185</v>
      </c>
      <c r="Z33" s="637"/>
      <c r="AA33" s="393" t="s">
        <v>186</v>
      </c>
      <c r="AB33" s="637"/>
      <c r="AC33" s="241" t="s">
        <v>185</v>
      </c>
      <c r="AD33" s="637"/>
      <c r="AE33" s="241" t="s">
        <v>187</v>
      </c>
      <c r="AF33" s="613" t="s">
        <v>188</v>
      </c>
      <c r="AG33" s="614" t="str">
        <f t="shared" si="5"/>
        <v/>
      </c>
      <c r="AH33" s="615" t="s">
        <v>189</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184</v>
      </c>
      <c r="X34" s="637"/>
      <c r="Y34" s="241" t="s">
        <v>185</v>
      </c>
      <c r="Z34" s="637"/>
      <c r="AA34" s="393" t="s">
        <v>186</v>
      </c>
      <c r="AB34" s="637"/>
      <c r="AC34" s="241" t="s">
        <v>185</v>
      </c>
      <c r="AD34" s="637"/>
      <c r="AE34" s="241" t="s">
        <v>187</v>
      </c>
      <c r="AF34" s="613" t="s">
        <v>188</v>
      </c>
      <c r="AG34" s="614" t="str">
        <f t="shared" si="5"/>
        <v/>
      </c>
      <c r="AH34" s="615" t="s">
        <v>189</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184</v>
      </c>
      <c r="X35" s="637"/>
      <c r="Y35" s="241" t="s">
        <v>185</v>
      </c>
      <c r="Z35" s="637"/>
      <c r="AA35" s="393" t="s">
        <v>186</v>
      </c>
      <c r="AB35" s="637"/>
      <c r="AC35" s="241" t="s">
        <v>185</v>
      </c>
      <c r="AD35" s="637"/>
      <c r="AE35" s="241" t="s">
        <v>187</v>
      </c>
      <c r="AF35" s="613" t="s">
        <v>188</v>
      </c>
      <c r="AG35" s="614" t="str">
        <f t="shared" si="5"/>
        <v/>
      </c>
      <c r="AH35" s="615" t="s">
        <v>189</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184</v>
      </c>
      <c r="X36" s="637"/>
      <c r="Y36" s="241" t="s">
        <v>185</v>
      </c>
      <c r="Z36" s="637"/>
      <c r="AA36" s="393" t="s">
        <v>186</v>
      </c>
      <c r="AB36" s="637"/>
      <c r="AC36" s="241" t="s">
        <v>185</v>
      </c>
      <c r="AD36" s="637"/>
      <c r="AE36" s="241" t="s">
        <v>187</v>
      </c>
      <c r="AF36" s="613" t="s">
        <v>188</v>
      </c>
      <c r="AG36" s="614" t="str">
        <f t="shared" si="5"/>
        <v/>
      </c>
      <c r="AH36" s="615" t="s">
        <v>189</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184</v>
      </c>
      <c r="X37" s="637"/>
      <c r="Y37" s="241" t="s">
        <v>185</v>
      </c>
      <c r="Z37" s="637"/>
      <c r="AA37" s="393" t="s">
        <v>186</v>
      </c>
      <c r="AB37" s="637"/>
      <c r="AC37" s="241" t="s">
        <v>185</v>
      </c>
      <c r="AD37" s="637"/>
      <c r="AE37" s="241" t="s">
        <v>187</v>
      </c>
      <c r="AF37" s="613" t="s">
        <v>188</v>
      </c>
      <c r="AG37" s="614" t="str">
        <f t="shared" si="5"/>
        <v/>
      </c>
      <c r="AH37" s="615" t="s">
        <v>189</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184</v>
      </c>
      <c r="X38" s="637"/>
      <c r="Y38" s="241" t="s">
        <v>185</v>
      </c>
      <c r="Z38" s="637"/>
      <c r="AA38" s="393" t="s">
        <v>186</v>
      </c>
      <c r="AB38" s="637"/>
      <c r="AC38" s="241" t="s">
        <v>185</v>
      </c>
      <c r="AD38" s="637"/>
      <c r="AE38" s="241" t="s">
        <v>187</v>
      </c>
      <c r="AF38" s="613" t="s">
        <v>188</v>
      </c>
      <c r="AG38" s="614" t="str">
        <f t="shared" si="5"/>
        <v/>
      </c>
      <c r="AH38" s="615" t="s">
        <v>189</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184</v>
      </c>
      <c r="X39" s="637"/>
      <c r="Y39" s="241" t="s">
        <v>185</v>
      </c>
      <c r="Z39" s="637"/>
      <c r="AA39" s="393" t="s">
        <v>186</v>
      </c>
      <c r="AB39" s="637"/>
      <c r="AC39" s="241" t="s">
        <v>185</v>
      </c>
      <c r="AD39" s="637"/>
      <c r="AE39" s="241" t="s">
        <v>187</v>
      </c>
      <c r="AF39" s="613" t="s">
        <v>188</v>
      </c>
      <c r="AG39" s="614" t="str">
        <f t="shared" si="5"/>
        <v/>
      </c>
      <c r="AH39" s="615" t="s">
        <v>189</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184</v>
      </c>
      <c r="X40" s="637"/>
      <c r="Y40" s="241" t="s">
        <v>185</v>
      </c>
      <c r="Z40" s="637"/>
      <c r="AA40" s="393" t="s">
        <v>186</v>
      </c>
      <c r="AB40" s="637"/>
      <c r="AC40" s="241" t="s">
        <v>185</v>
      </c>
      <c r="AD40" s="637"/>
      <c r="AE40" s="241" t="s">
        <v>187</v>
      </c>
      <c r="AF40" s="613" t="s">
        <v>188</v>
      </c>
      <c r="AG40" s="614" t="str">
        <f t="shared" si="5"/>
        <v/>
      </c>
      <c r="AH40" s="615" t="s">
        <v>189</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184</v>
      </c>
      <c r="X41" s="637"/>
      <c r="Y41" s="241" t="s">
        <v>185</v>
      </c>
      <c r="Z41" s="637"/>
      <c r="AA41" s="393" t="s">
        <v>186</v>
      </c>
      <c r="AB41" s="637"/>
      <c r="AC41" s="241" t="s">
        <v>185</v>
      </c>
      <c r="AD41" s="637"/>
      <c r="AE41" s="241" t="s">
        <v>187</v>
      </c>
      <c r="AF41" s="613" t="s">
        <v>188</v>
      </c>
      <c r="AG41" s="614" t="str">
        <f t="shared" si="5"/>
        <v/>
      </c>
      <c r="AH41" s="615" t="s">
        <v>189</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184</v>
      </c>
      <c r="X42" s="637"/>
      <c r="Y42" s="241" t="s">
        <v>185</v>
      </c>
      <c r="Z42" s="637"/>
      <c r="AA42" s="393" t="s">
        <v>186</v>
      </c>
      <c r="AB42" s="637"/>
      <c r="AC42" s="241" t="s">
        <v>185</v>
      </c>
      <c r="AD42" s="637"/>
      <c r="AE42" s="241" t="s">
        <v>187</v>
      </c>
      <c r="AF42" s="613" t="s">
        <v>188</v>
      </c>
      <c r="AG42" s="614" t="str">
        <f t="shared" si="5"/>
        <v/>
      </c>
      <c r="AH42" s="615" t="s">
        <v>189</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184</v>
      </c>
      <c r="X43" s="637"/>
      <c r="Y43" s="241" t="s">
        <v>185</v>
      </c>
      <c r="Z43" s="637"/>
      <c r="AA43" s="393" t="s">
        <v>186</v>
      </c>
      <c r="AB43" s="637"/>
      <c r="AC43" s="241" t="s">
        <v>185</v>
      </c>
      <c r="AD43" s="637"/>
      <c r="AE43" s="241" t="s">
        <v>187</v>
      </c>
      <c r="AF43" s="613" t="s">
        <v>188</v>
      </c>
      <c r="AG43" s="614" t="str">
        <f t="shared" si="5"/>
        <v/>
      </c>
      <c r="AH43" s="615" t="s">
        <v>189</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184</v>
      </c>
      <c r="X44" s="637"/>
      <c r="Y44" s="241" t="s">
        <v>185</v>
      </c>
      <c r="Z44" s="637"/>
      <c r="AA44" s="393" t="s">
        <v>186</v>
      </c>
      <c r="AB44" s="637"/>
      <c r="AC44" s="241" t="s">
        <v>185</v>
      </c>
      <c r="AD44" s="637"/>
      <c r="AE44" s="241" t="s">
        <v>187</v>
      </c>
      <c r="AF44" s="613" t="s">
        <v>188</v>
      </c>
      <c r="AG44" s="614" t="str">
        <f t="shared" si="5"/>
        <v/>
      </c>
      <c r="AH44" s="615" t="s">
        <v>189</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184</v>
      </c>
      <c r="X45" s="637"/>
      <c r="Y45" s="241" t="s">
        <v>185</v>
      </c>
      <c r="Z45" s="637"/>
      <c r="AA45" s="393" t="s">
        <v>186</v>
      </c>
      <c r="AB45" s="637"/>
      <c r="AC45" s="241" t="s">
        <v>185</v>
      </c>
      <c r="AD45" s="637"/>
      <c r="AE45" s="241" t="s">
        <v>187</v>
      </c>
      <c r="AF45" s="613" t="s">
        <v>188</v>
      </c>
      <c r="AG45" s="614" t="str">
        <f t="shared" si="5"/>
        <v/>
      </c>
      <c r="AH45" s="615" t="s">
        <v>189</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184</v>
      </c>
      <c r="X46" s="637"/>
      <c r="Y46" s="241" t="s">
        <v>185</v>
      </c>
      <c r="Z46" s="637"/>
      <c r="AA46" s="393" t="s">
        <v>186</v>
      </c>
      <c r="AB46" s="637"/>
      <c r="AC46" s="241" t="s">
        <v>185</v>
      </c>
      <c r="AD46" s="637"/>
      <c r="AE46" s="241" t="s">
        <v>187</v>
      </c>
      <c r="AF46" s="613" t="s">
        <v>188</v>
      </c>
      <c r="AG46" s="614" t="str">
        <f t="shared" si="5"/>
        <v/>
      </c>
      <c r="AH46" s="615" t="s">
        <v>189</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184</v>
      </c>
      <c r="X47" s="637"/>
      <c r="Y47" s="241" t="s">
        <v>185</v>
      </c>
      <c r="Z47" s="637"/>
      <c r="AA47" s="393" t="s">
        <v>186</v>
      </c>
      <c r="AB47" s="637"/>
      <c r="AC47" s="241" t="s">
        <v>185</v>
      </c>
      <c r="AD47" s="637"/>
      <c r="AE47" s="241" t="s">
        <v>187</v>
      </c>
      <c r="AF47" s="613" t="s">
        <v>188</v>
      </c>
      <c r="AG47" s="614" t="str">
        <f t="shared" si="5"/>
        <v/>
      </c>
      <c r="AH47" s="615" t="s">
        <v>189</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184</v>
      </c>
      <c r="X48" s="637"/>
      <c r="Y48" s="241" t="s">
        <v>185</v>
      </c>
      <c r="Z48" s="637"/>
      <c r="AA48" s="393" t="s">
        <v>186</v>
      </c>
      <c r="AB48" s="637"/>
      <c r="AC48" s="241" t="s">
        <v>185</v>
      </c>
      <c r="AD48" s="637"/>
      <c r="AE48" s="241" t="s">
        <v>187</v>
      </c>
      <c r="AF48" s="613" t="s">
        <v>188</v>
      </c>
      <c r="AG48" s="614" t="str">
        <f t="shared" si="5"/>
        <v/>
      </c>
      <c r="AH48" s="615" t="s">
        <v>189</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184</v>
      </c>
      <c r="X49" s="637"/>
      <c r="Y49" s="241" t="s">
        <v>185</v>
      </c>
      <c r="Z49" s="637"/>
      <c r="AA49" s="393" t="s">
        <v>186</v>
      </c>
      <c r="AB49" s="637"/>
      <c r="AC49" s="241" t="s">
        <v>185</v>
      </c>
      <c r="AD49" s="637"/>
      <c r="AE49" s="241" t="s">
        <v>187</v>
      </c>
      <c r="AF49" s="613" t="s">
        <v>188</v>
      </c>
      <c r="AG49" s="614" t="str">
        <f t="shared" si="5"/>
        <v/>
      </c>
      <c r="AH49" s="615" t="s">
        <v>189</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184</v>
      </c>
      <c r="X50" s="637"/>
      <c r="Y50" s="241" t="s">
        <v>185</v>
      </c>
      <c r="Z50" s="637"/>
      <c r="AA50" s="393" t="s">
        <v>186</v>
      </c>
      <c r="AB50" s="637"/>
      <c r="AC50" s="241" t="s">
        <v>185</v>
      </c>
      <c r="AD50" s="637"/>
      <c r="AE50" s="241" t="s">
        <v>187</v>
      </c>
      <c r="AF50" s="613" t="s">
        <v>188</v>
      </c>
      <c r="AG50" s="614" t="str">
        <f t="shared" si="5"/>
        <v/>
      </c>
      <c r="AH50" s="615" t="s">
        <v>189</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184</v>
      </c>
      <c r="X51" s="637"/>
      <c r="Y51" s="241" t="s">
        <v>185</v>
      </c>
      <c r="Z51" s="637"/>
      <c r="AA51" s="393" t="s">
        <v>186</v>
      </c>
      <c r="AB51" s="637"/>
      <c r="AC51" s="241" t="s">
        <v>185</v>
      </c>
      <c r="AD51" s="637"/>
      <c r="AE51" s="241" t="s">
        <v>187</v>
      </c>
      <c r="AF51" s="613" t="s">
        <v>188</v>
      </c>
      <c r="AG51" s="614" t="str">
        <f t="shared" si="5"/>
        <v/>
      </c>
      <c r="AH51" s="615" t="s">
        <v>189</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184</v>
      </c>
      <c r="X52" s="637"/>
      <c r="Y52" s="241" t="s">
        <v>185</v>
      </c>
      <c r="Z52" s="637"/>
      <c r="AA52" s="393" t="s">
        <v>186</v>
      </c>
      <c r="AB52" s="637"/>
      <c r="AC52" s="241" t="s">
        <v>185</v>
      </c>
      <c r="AD52" s="637"/>
      <c r="AE52" s="241" t="s">
        <v>187</v>
      </c>
      <c r="AF52" s="613" t="s">
        <v>188</v>
      </c>
      <c r="AG52" s="614" t="str">
        <f t="shared" si="5"/>
        <v/>
      </c>
      <c r="AH52" s="615" t="s">
        <v>189</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184</v>
      </c>
      <c r="X53" s="637"/>
      <c r="Y53" s="241" t="s">
        <v>185</v>
      </c>
      <c r="Z53" s="637"/>
      <c r="AA53" s="393" t="s">
        <v>186</v>
      </c>
      <c r="AB53" s="637"/>
      <c r="AC53" s="241" t="s">
        <v>185</v>
      </c>
      <c r="AD53" s="637"/>
      <c r="AE53" s="241" t="s">
        <v>187</v>
      </c>
      <c r="AF53" s="613" t="s">
        <v>188</v>
      </c>
      <c r="AG53" s="614" t="str">
        <f t="shared" si="5"/>
        <v/>
      </c>
      <c r="AH53" s="615" t="s">
        <v>189</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184</v>
      </c>
      <c r="X54" s="637"/>
      <c r="Y54" s="241" t="s">
        <v>185</v>
      </c>
      <c r="Z54" s="637"/>
      <c r="AA54" s="393" t="s">
        <v>186</v>
      </c>
      <c r="AB54" s="637"/>
      <c r="AC54" s="241" t="s">
        <v>185</v>
      </c>
      <c r="AD54" s="637"/>
      <c r="AE54" s="241" t="s">
        <v>187</v>
      </c>
      <c r="AF54" s="613" t="s">
        <v>188</v>
      </c>
      <c r="AG54" s="614" t="str">
        <f t="shared" si="5"/>
        <v/>
      </c>
      <c r="AH54" s="615" t="s">
        <v>189</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184</v>
      </c>
      <c r="X55" s="637"/>
      <c r="Y55" s="241" t="s">
        <v>185</v>
      </c>
      <c r="Z55" s="637"/>
      <c r="AA55" s="393" t="s">
        <v>186</v>
      </c>
      <c r="AB55" s="637"/>
      <c r="AC55" s="241" t="s">
        <v>185</v>
      </c>
      <c r="AD55" s="637"/>
      <c r="AE55" s="241" t="s">
        <v>187</v>
      </c>
      <c r="AF55" s="613" t="s">
        <v>188</v>
      </c>
      <c r="AG55" s="614" t="str">
        <f t="shared" si="5"/>
        <v/>
      </c>
      <c r="AH55" s="615" t="s">
        <v>189</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184</v>
      </c>
      <c r="X56" s="637"/>
      <c r="Y56" s="241" t="s">
        <v>185</v>
      </c>
      <c r="Z56" s="637"/>
      <c r="AA56" s="393" t="s">
        <v>186</v>
      </c>
      <c r="AB56" s="637"/>
      <c r="AC56" s="241" t="s">
        <v>185</v>
      </c>
      <c r="AD56" s="637"/>
      <c r="AE56" s="241" t="s">
        <v>187</v>
      </c>
      <c r="AF56" s="613" t="s">
        <v>188</v>
      </c>
      <c r="AG56" s="614" t="str">
        <f t="shared" si="5"/>
        <v/>
      </c>
      <c r="AH56" s="615" t="s">
        <v>189</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184</v>
      </c>
      <c r="X57" s="637"/>
      <c r="Y57" s="241" t="s">
        <v>185</v>
      </c>
      <c r="Z57" s="637"/>
      <c r="AA57" s="393" t="s">
        <v>186</v>
      </c>
      <c r="AB57" s="637"/>
      <c r="AC57" s="241" t="s">
        <v>185</v>
      </c>
      <c r="AD57" s="637"/>
      <c r="AE57" s="241" t="s">
        <v>187</v>
      </c>
      <c r="AF57" s="613" t="s">
        <v>188</v>
      </c>
      <c r="AG57" s="614" t="str">
        <f t="shared" si="5"/>
        <v/>
      </c>
      <c r="AH57" s="615" t="s">
        <v>189</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184</v>
      </c>
      <c r="X58" s="637"/>
      <c r="Y58" s="241" t="s">
        <v>185</v>
      </c>
      <c r="Z58" s="637"/>
      <c r="AA58" s="393" t="s">
        <v>186</v>
      </c>
      <c r="AB58" s="637"/>
      <c r="AC58" s="241" t="s">
        <v>185</v>
      </c>
      <c r="AD58" s="637"/>
      <c r="AE58" s="241" t="s">
        <v>187</v>
      </c>
      <c r="AF58" s="613" t="s">
        <v>188</v>
      </c>
      <c r="AG58" s="614" t="str">
        <f t="shared" si="5"/>
        <v/>
      </c>
      <c r="AH58" s="615" t="s">
        <v>189</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184</v>
      </c>
      <c r="X59" s="637"/>
      <c r="Y59" s="241" t="s">
        <v>185</v>
      </c>
      <c r="Z59" s="637"/>
      <c r="AA59" s="393" t="s">
        <v>186</v>
      </c>
      <c r="AB59" s="637"/>
      <c r="AC59" s="241" t="s">
        <v>185</v>
      </c>
      <c r="AD59" s="637"/>
      <c r="AE59" s="241" t="s">
        <v>187</v>
      </c>
      <c r="AF59" s="613" t="s">
        <v>188</v>
      </c>
      <c r="AG59" s="614" t="str">
        <f t="shared" si="5"/>
        <v/>
      </c>
      <c r="AH59" s="615" t="s">
        <v>189</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184</v>
      </c>
      <c r="X60" s="637"/>
      <c r="Y60" s="241" t="s">
        <v>185</v>
      </c>
      <c r="Z60" s="637"/>
      <c r="AA60" s="393" t="s">
        <v>186</v>
      </c>
      <c r="AB60" s="637"/>
      <c r="AC60" s="241" t="s">
        <v>185</v>
      </c>
      <c r="AD60" s="637"/>
      <c r="AE60" s="241" t="s">
        <v>187</v>
      </c>
      <c r="AF60" s="613" t="s">
        <v>188</v>
      </c>
      <c r="AG60" s="614" t="str">
        <f t="shared" si="5"/>
        <v/>
      </c>
      <c r="AH60" s="615" t="s">
        <v>189</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184</v>
      </c>
      <c r="X61" s="637"/>
      <c r="Y61" s="241" t="s">
        <v>185</v>
      </c>
      <c r="Z61" s="637"/>
      <c r="AA61" s="393" t="s">
        <v>186</v>
      </c>
      <c r="AB61" s="637"/>
      <c r="AC61" s="241" t="s">
        <v>185</v>
      </c>
      <c r="AD61" s="637"/>
      <c r="AE61" s="241" t="s">
        <v>187</v>
      </c>
      <c r="AF61" s="613" t="s">
        <v>188</v>
      </c>
      <c r="AG61" s="614" t="str">
        <f t="shared" si="5"/>
        <v/>
      </c>
      <c r="AH61" s="615" t="s">
        <v>189</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184</v>
      </c>
      <c r="X62" s="637"/>
      <c r="Y62" s="241" t="s">
        <v>185</v>
      </c>
      <c r="Z62" s="637"/>
      <c r="AA62" s="393" t="s">
        <v>186</v>
      </c>
      <c r="AB62" s="637"/>
      <c r="AC62" s="241" t="s">
        <v>185</v>
      </c>
      <c r="AD62" s="637"/>
      <c r="AE62" s="241" t="s">
        <v>187</v>
      </c>
      <c r="AF62" s="613" t="s">
        <v>188</v>
      </c>
      <c r="AG62" s="614" t="str">
        <f t="shared" si="5"/>
        <v/>
      </c>
      <c r="AH62" s="615" t="s">
        <v>189</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184</v>
      </c>
      <c r="X63" s="637"/>
      <c r="Y63" s="241" t="s">
        <v>185</v>
      </c>
      <c r="Z63" s="637"/>
      <c r="AA63" s="393" t="s">
        <v>186</v>
      </c>
      <c r="AB63" s="637"/>
      <c r="AC63" s="241" t="s">
        <v>185</v>
      </c>
      <c r="AD63" s="637"/>
      <c r="AE63" s="241" t="s">
        <v>187</v>
      </c>
      <c r="AF63" s="613" t="s">
        <v>188</v>
      </c>
      <c r="AG63" s="614" t="str">
        <f t="shared" si="5"/>
        <v/>
      </c>
      <c r="AH63" s="615" t="s">
        <v>189</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184</v>
      </c>
      <c r="X64" s="637"/>
      <c r="Y64" s="241" t="s">
        <v>185</v>
      </c>
      <c r="Z64" s="637"/>
      <c r="AA64" s="393" t="s">
        <v>186</v>
      </c>
      <c r="AB64" s="637"/>
      <c r="AC64" s="241" t="s">
        <v>185</v>
      </c>
      <c r="AD64" s="637"/>
      <c r="AE64" s="241" t="s">
        <v>187</v>
      </c>
      <c r="AF64" s="613" t="s">
        <v>188</v>
      </c>
      <c r="AG64" s="614" t="str">
        <f t="shared" si="5"/>
        <v/>
      </c>
      <c r="AH64" s="615" t="s">
        <v>189</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184</v>
      </c>
      <c r="X65" s="637"/>
      <c r="Y65" s="241" t="s">
        <v>185</v>
      </c>
      <c r="Z65" s="637"/>
      <c r="AA65" s="393" t="s">
        <v>186</v>
      </c>
      <c r="AB65" s="637"/>
      <c r="AC65" s="241" t="s">
        <v>185</v>
      </c>
      <c r="AD65" s="637"/>
      <c r="AE65" s="241" t="s">
        <v>187</v>
      </c>
      <c r="AF65" s="613" t="s">
        <v>188</v>
      </c>
      <c r="AG65" s="614" t="str">
        <f t="shared" si="5"/>
        <v/>
      </c>
      <c r="AH65" s="615" t="s">
        <v>189</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184</v>
      </c>
      <c r="X66" s="637"/>
      <c r="Y66" s="241" t="s">
        <v>185</v>
      </c>
      <c r="Z66" s="637"/>
      <c r="AA66" s="393" t="s">
        <v>186</v>
      </c>
      <c r="AB66" s="637"/>
      <c r="AC66" s="241" t="s">
        <v>185</v>
      </c>
      <c r="AD66" s="637"/>
      <c r="AE66" s="241" t="s">
        <v>187</v>
      </c>
      <c r="AF66" s="613" t="s">
        <v>188</v>
      </c>
      <c r="AG66" s="614" t="str">
        <f t="shared" si="5"/>
        <v/>
      </c>
      <c r="AH66" s="615" t="s">
        <v>189</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184</v>
      </c>
      <c r="X67" s="637"/>
      <c r="Y67" s="241" t="s">
        <v>185</v>
      </c>
      <c r="Z67" s="637"/>
      <c r="AA67" s="393" t="s">
        <v>186</v>
      </c>
      <c r="AB67" s="637"/>
      <c r="AC67" s="241" t="s">
        <v>185</v>
      </c>
      <c r="AD67" s="637"/>
      <c r="AE67" s="241" t="s">
        <v>187</v>
      </c>
      <c r="AF67" s="613" t="s">
        <v>188</v>
      </c>
      <c r="AG67" s="614" t="str">
        <f t="shared" si="5"/>
        <v/>
      </c>
      <c r="AH67" s="615" t="s">
        <v>189</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184</v>
      </c>
      <c r="X68" s="637"/>
      <c r="Y68" s="241" t="s">
        <v>185</v>
      </c>
      <c r="Z68" s="637"/>
      <c r="AA68" s="393" t="s">
        <v>186</v>
      </c>
      <c r="AB68" s="637"/>
      <c r="AC68" s="241" t="s">
        <v>185</v>
      </c>
      <c r="AD68" s="637"/>
      <c r="AE68" s="241" t="s">
        <v>187</v>
      </c>
      <c r="AF68" s="613" t="s">
        <v>188</v>
      </c>
      <c r="AG68" s="614" t="str">
        <f t="shared" si="5"/>
        <v/>
      </c>
      <c r="AH68" s="615" t="s">
        <v>189</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184</v>
      </c>
      <c r="X69" s="637"/>
      <c r="Y69" s="241" t="s">
        <v>185</v>
      </c>
      <c r="Z69" s="637"/>
      <c r="AA69" s="393" t="s">
        <v>186</v>
      </c>
      <c r="AB69" s="637"/>
      <c r="AC69" s="241" t="s">
        <v>185</v>
      </c>
      <c r="AD69" s="637"/>
      <c r="AE69" s="241" t="s">
        <v>187</v>
      </c>
      <c r="AF69" s="613" t="s">
        <v>188</v>
      </c>
      <c r="AG69" s="614" t="str">
        <f t="shared" si="5"/>
        <v/>
      </c>
      <c r="AH69" s="615" t="s">
        <v>189</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184</v>
      </c>
      <c r="X70" s="637"/>
      <c r="Y70" s="241" t="s">
        <v>185</v>
      </c>
      <c r="Z70" s="637"/>
      <c r="AA70" s="393" t="s">
        <v>186</v>
      </c>
      <c r="AB70" s="637"/>
      <c r="AC70" s="241" t="s">
        <v>185</v>
      </c>
      <c r="AD70" s="637"/>
      <c r="AE70" s="241" t="s">
        <v>187</v>
      </c>
      <c r="AF70" s="613" t="s">
        <v>188</v>
      </c>
      <c r="AG70" s="614" t="str">
        <f t="shared" si="5"/>
        <v/>
      </c>
      <c r="AH70" s="615" t="s">
        <v>189</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184</v>
      </c>
      <c r="X71" s="637"/>
      <c r="Y71" s="241" t="s">
        <v>185</v>
      </c>
      <c r="Z71" s="637"/>
      <c r="AA71" s="393" t="s">
        <v>186</v>
      </c>
      <c r="AB71" s="637"/>
      <c r="AC71" s="241" t="s">
        <v>185</v>
      </c>
      <c r="AD71" s="637"/>
      <c r="AE71" s="241" t="s">
        <v>187</v>
      </c>
      <c r="AF71" s="613" t="s">
        <v>188</v>
      </c>
      <c r="AG71" s="614" t="str">
        <f t="shared" si="5"/>
        <v/>
      </c>
      <c r="AH71" s="615" t="s">
        <v>189</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184</v>
      </c>
      <c r="X72" s="637"/>
      <c r="Y72" s="241" t="s">
        <v>185</v>
      </c>
      <c r="Z72" s="637"/>
      <c r="AA72" s="393" t="s">
        <v>186</v>
      </c>
      <c r="AB72" s="637"/>
      <c r="AC72" s="241" t="s">
        <v>185</v>
      </c>
      <c r="AD72" s="637"/>
      <c r="AE72" s="241" t="s">
        <v>187</v>
      </c>
      <c r="AF72" s="613" t="s">
        <v>188</v>
      </c>
      <c r="AG72" s="614" t="str">
        <f t="shared" si="5"/>
        <v/>
      </c>
      <c r="AH72" s="615" t="s">
        <v>189</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184</v>
      </c>
      <c r="X73" s="637"/>
      <c r="Y73" s="241" t="s">
        <v>185</v>
      </c>
      <c r="Z73" s="637"/>
      <c r="AA73" s="393" t="s">
        <v>186</v>
      </c>
      <c r="AB73" s="637"/>
      <c r="AC73" s="241" t="s">
        <v>185</v>
      </c>
      <c r="AD73" s="637"/>
      <c r="AE73" s="241" t="s">
        <v>187</v>
      </c>
      <c r="AF73" s="613" t="s">
        <v>188</v>
      </c>
      <c r="AG73" s="614" t="str">
        <f t="shared" si="5"/>
        <v/>
      </c>
      <c r="AH73" s="615" t="s">
        <v>189</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184</v>
      </c>
      <c r="X74" s="637"/>
      <c r="Y74" s="241" t="s">
        <v>185</v>
      </c>
      <c r="Z74" s="637"/>
      <c r="AA74" s="393" t="s">
        <v>186</v>
      </c>
      <c r="AB74" s="637"/>
      <c r="AC74" s="241" t="s">
        <v>185</v>
      </c>
      <c r="AD74" s="637"/>
      <c r="AE74" s="241" t="s">
        <v>187</v>
      </c>
      <c r="AF74" s="613" t="s">
        <v>188</v>
      </c>
      <c r="AG74" s="614" t="str">
        <f t="shared" si="5"/>
        <v/>
      </c>
      <c r="AH74" s="615" t="s">
        <v>189</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184</v>
      </c>
      <c r="X75" s="637"/>
      <c r="Y75" s="241" t="s">
        <v>185</v>
      </c>
      <c r="Z75" s="637"/>
      <c r="AA75" s="393" t="s">
        <v>186</v>
      </c>
      <c r="AB75" s="637"/>
      <c r="AC75" s="241" t="s">
        <v>185</v>
      </c>
      <c r="AD75" s="637"/>
      <c r="AE75" s="241" t="s">
        <v>187</v>
      </c>
      <c r="AF75" s="613" t="s">
        <v>188</v>
      </c>
      <c r="AG75" s="614" t="str">
        <f t="shared" si="5"/>
        <v/>
      </c>
      <c r="AH75" s="615" t="s">
        <v>189</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184</v>
      </c>
      <c r="X76" s="637"/>
      <c r="Y76" s="241" t="s">
        <v>185</v>
      </c>
      <c r="Z76" s="637"/>
      <c r="AA76" s="393" t="s">
        <v>186</v>
      </c>
      <c r="AB76" s="637"/>
      <c r="AC76" s="241" t="s">
        <v>185</v>
      </c>
      <c r="AD76" s="637"/>
      <c r="AE76" s="241" t="s">
        <v>187</v>
      </c>
      <c r="AF76" s="613" t="s">
        <v>188</v>
      </c>
      <c r="AG76" s="614" t="str">
        <f t="shared" si="5"/>
        <v/>
      </c>
      <c r="AH76" s="615" t="s">
        <v>189</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184</v>
      </c>
      <c r="X77" s="637"/>
      <c r="Y77" s="241" t="s">
        <v>185</v>
      </c>
      <c r="Z77" s="637"/>
      <c r="AA77" s="393" t="s">
        <v>186</v>
      </c>
      <c r="AB77" s="637"/>
      <c r="AC77" s="241" t="s">
        <v>185</v>
      </c>
      <c r="AD77" s="637"/>
      <c r="AE77" s="241" t="s">
        <v>187</v>
      </c>
      <c r="AF77" s="613" t="s">
        <v>188</v>
      </c>
      <c r="AG77" s="614" t="str">
        <f t="shared" si="5"/>
        <v/>
      </c>
      <c r="AH77" s="615" t="s">
        <v>189</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184</v>
      </c>
      <c r="X78" s="637"/>
      <c r="Y78" s="241" t="s">
        <v>185</v>
      </c>
      <c r="Z78" s="637"/>
      <c r="AA78" s="393" t="s">
        <v>186</v>
      </c>
      <c r="AB78" s="637"/>
      <c r="AC78" s="241" t="s">
        <v>185</v>
      </c>
      <c r="AD78" s="637"/>
      <c r="AE78" s="241" t="s">
        <v>187</v>
      </c>
      <c r="AF78" s="613" t="s">
        <v>188</v>
      </c>
      <c r="AG78" s="614" t="str">
        <f t="shared" si="5"/>
        <v/>
      </c>
      <c r="AH78" s="615" t="s">
        <v>189</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184</v>
      </c>
      <c r="X79" s="637"/>
      <c r="Y79" s="241" t="s">
        <v>185</v>
      </c>
      <c r="Z79" s="637"/>
      <c r="AA79" s="393" t="s">
        <v>186</v>
      </c>
      <c r="AB79" s="637"/>
      <c r="AC79" s="241" t="s">
        <v>185</v>
      </c>
      <c r="AD79" s="637"/>
      <c r="AE79" s="241" t="s">
        <v>187</v>
      </c>
      <c r="AF79" s="613" t="s">
        <v>188</v>
      </c>
      <c r="AG79" s="614" t="str">
        <f t="shared" si="5"/>
        <v/>
      </c>
      <c r="AH79" s="615" t="s">
        <v>189</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184</v>
      </c>
      <c r="X80" s="637"/>
      <c r="Y80" s="241" t="s">
        <v>185</v>
      </c>
      <c r="Z80" s="637"/>
      <c r="AA80" s="393" t="s">
        <v>186</v>
      </c>
      <c r="AB80" s="637"/>
      <c r="AC80" s="241" t="s">
        <v>185</v>
      </c>
      <c r="AD80" s="637"/>
      <c r="AE80" s="241" t="s">
        <v>187</v>
      </c>
      <c r="AF80" s="613" t="s">
        <v>188</v>
      </c>
      <c r="AG80" s="614" t="str">
        <f t="shared" si="5"/>
        <v/>
      </c>
      <c r="AH80" s="615" t="s">
        <v>189</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184</v>
      </c>
      <c r="X81" s="637"/>
      <c r="Y81" s="241" t="s">
        <v>185</v>
      </c>
      <c r="Z81" s="637"/>
      <c r="AA81" s="393" t="s">
        <v>186</v>
      </c>
      <c r="AB81" s="637"/>
      <c r="AC81" s="241" t="s">
        <v>185</v>
      </c>
      <c r="AD81" s="637"/>
      <c r="AE81" s="241" t="s">
        <v>187</v>
      </c>
      <c r="AF81" s="613" t="s">
        <v>188</v>
      </c>
      <c r="AG81" s="614" t="str">
        <f t="shared" ref="AG81:AG111" si="10">IF(X81&gt;=1,(AB81*12+AD81)-(X81*12+Z81)+1,"")</f>
        <v/>
      </c>
      <c r="AH81" s="615" t="s">
        <v>189</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184</v>
      </c>
      <c r="X82" s="637"/>
      <c r="Y82" s="241" t="s">
        <v>185</v>
      </c>
      <c r="Z82" s="637"/>
      <c r="AA82" s="393" t="s">
        <v>186</v>
      </c>
      <c r="AB82" s="637"/>
      <c r="AC82" s="241" t="s">
        <v>185</v>
      </c>
      <c r="AD82" s="637"/>
      <c r="AE82" s="241" t="s">
        <v>187</v>
      </c>
      <c r="AF82" s="613" t="s">
        <v>188</v>
      </c>
      <c r="AG82" s="614" t="str">
        <f t="shared" si="10"/>
        <v/>
      </c>
      <c r="AH82" s="615" t="s">
        <v>189</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184</v>
      </c>
      <c r="X83" s="637"/>
      <c r="Y83" s="241" t="s">
        <v>185</v>
      </c>
      <c r="Z83" s="637"/>
      <c r="AA83" s="393" t="s">
        <v>186</v>
      </c>
      <c r="AB83" s="637"/>
      <c r="AC83" s="241" t="s">
        <v>185</v>
      </c>
      <c r="AD83" s="637"/>
      <c r="AE83" s="241" t="s">
        <v>187</v>
      </c>
      <c r="AF83" s="613" t="s">
        <v>188</v>
      </c>
      <c r="AG83" s="614" t="str">
        <f t="shared" si="10"/>
        <v/>
      </c>
      <c r="AH83" s="615" t="s">
        <v>189</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184</v>
      </c>
      <c r="X84" s="637"/>
      <c r="Y84" s="241" t="s">
        <v>185</v>
      </c>
      <c r="Z84" s="637"/>
      <c r="AA84" s="393" t="s">
        <v>186</v>
      </c>
      <c r="AB84" s="637"/>
      <c r="AC84" s="241" t="s">
        <v>185</v>
      </c>
      <c r="AD84" s="637"/>
      <c r="AE84" s="241" t="s">
        <v>187</v>
      </c>
      <c r="AF84" s="613" t="s">
        <v>188</v>
      </c>
      <c r="AG84" s="614" t="str">
        <f t="shared" si="10"/>
        <v/>
      </c>
      <c r="AH84" s="615" t="s">
        <v>189</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184</v>
      </c>
      <c r="X85" s="637"/>
      <c r="Y85" s="241" t="s">
        <v>185</v>
      </c>
      <c r="Z85" s="637"/>
      <c r="AA85" s="393" t="s">
        <v>186</v>
      </c>
      <c r="AB85" s="637"/>
      <c r="AC85" s="241" t="s">
        <v>185</v>
      </c>
      <c r="AD85" s="637"/>
      <c r="AE85" s="241" t="s">
        <v>187</v>
      </c>
      <c r="AF85" s="613" t="s">
        <v>188</v>
      </c>
      <c r="AG85" s="614" t="str">
        <f t="shared" si="10"/>
        <v/>
      </c>
      <c r="AH85" s="615" t="s">
        <v>189</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184</v>
      </c>
      <c r="X86" s="637"/>
      <c r="Y86" s="241" t="s">
        <v>185</v>
      </c>
      <c r="Z86" s="637"/>
      <c r="AA86" s="393" t="s">
        <v>186</v>
      </c>
      <c r="AB86" s="637"/>
      <c r="AC86" s="241" t="s">
        <v>185</v>
      </c>
      <c r="AD86" s="637"/>
      <c r="AE86" s="241" t="s">
        <v>187</v>
      </c>
      <c r="AF86" s="613" t="s">
        <v>188</v>
      </c>
      <c r="AG86" s="614" t="str">
        <f t="shared" si="10"/>
        <v/>
      </c>
      <c r="AH86" s="615" t="s">
        <v>189</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184</v>
      </c>
      <c r="X87" s="637"/>
      <c r="Y87" s="241" t="s">
        <v>185</v>
      </c>
      <c r="Z87" s="637"/>
      <c r="AA87" s="393" t="s">
        <v>186</v>
      </c>
      <c r="AB87" s="637"/>
      <c r="AC87" s="241" t="s">
        <v>185</v>
      </c>
      <c r="AD87" s="637"/>
      <c r="AE87" s="241" t="s">
        <v>187</v>
      </c>
      <c r="AF87" s="613" t="s">
        <v>188</v>
      </c>
      <c r="AG87" s="614" t="str">
        <f t="shared" si="10"/>
        <v/>
      </c>
      <c r="AH87" s="615" t="s">
        <v>189</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184</v>
      </c>
      <c r="X88" s="637"/>
      <c r="Y88" s="241" t="s">
        <v>185</v>
      </c>
      <c r="Z88" s="637"/>
      <c r="AA88" s="393" t="s">
        <v>186</v>
      </c>
      <c r="AB88" s="637"/>
      <c r="AC88" s="241" t="s">
        <v>185</v>
      </c>
      <c r="AD88" s="637"/>
      <c r="AE88" s="241" t="s">
        <v>187</v>
      </c>
      <c r="AF88" s="613" t="s">
        <v>188</v>
      </c>
      <c r="AG88" s="614" t="str">
        <f t="shared" si="10"/>
        <v/>
      </c>
      <c r="AH88" s="615" t="s">
        <v>189</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184</v>
      </c>
      <c r="X89" s="637"/>
      <c r="Y89" s="241" t="s">
        <v>185</v>
      </c>
      <c r="Z89" s="637"/>
      <c r="AA89" s="393" t="s">
        <v>186</v>
      </c>
      <c r="AB89" s="637"/>
      <c r="AC89" s="241" t="s">
        <v>185</v>
      </c>
      <c r="AD89" s="637"/>
      <c r="AE89" s="241" t="s">
        <v>187</v>
      </c>
      <c r="AF89" s="613" t="s">
        <v>188</v>
      </c>
      <c r="AG89" s="614" t="str">
        <f t="shared" si="10"/>
        <v/>
      </c>
      <c r="AH89" s="615" t="s">
        <v>189</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184</v>
      </c>
      <c r="X90" s="637"/>
      <c r="Y90" s="241" t="s">
        <v>185</v>
      </c>
      <c r="Z90" s="637"/>
      <c r="AA90" s="393" t="s">
        <v>186</v>
      </c>
      <c r="AB90" s="637"/>
      <c r="AC90" s="241" t="s">
        <v>185</v>
      </c>
      <c r="AD90" s="637"/>
      <c r="AE90" s="241" t="s">
        <v>187</v>
      </c>
      <c r="AF90" s="613" t="s">
        <v>188</v>
      </c>
      <c r="AG90" s="614" t="str">
        <f t="shared" si="10"/>
        <v/>
      </c>
      <c r="AH90" s="615" t="s">
        <v>189</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184</v>
      </c>
      <c r="X91" s="637"/>
      <c r="Y91" s="241" t="s">
        <v>185</v>
      </c>
      <c r="Z91" s="637"/>
      <c r="AA91" s="393" t="s">
        <v>186</v>
      </c>
      <c r="AB91" s="637"/>
      <c r="AC91" s="241" t="s">
        <v>185</v>
      </c>
      <c r="AD91" s="637"/>
      <c r="AE91" s="241" t="s">
        <v>187</v>
      </c>
      <c r="AF91" s="613" t="s">
        <v>188</v>
      </c>
      <c r="AG91" s="614" t="str">
        <f t="shared" si="10"/>
        <v/>
      </c>
      <c r="AH91" s="615" t="s">
        <v>189</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184</v>
      </c>
      <c r="X92" s="637"/>
      <c r="Y92" s="241" t="s">
        <v>185</v>
      </c>
      <c r="Z92" s="637"/>
      <c r="AA92" s="393" t="s">
        <v>186</v>
      </c>
      <c r="AB92" s="637"/>
      <c r="AC92" s="241" t="s">
        <v>185</v>
      </c>
      <c r="AD92" s="637"/>
      <c r="AE92" s="241" t="s">
        <v>187</v>
      </c>
      <c r="AF92" s="613" t="s">
        <v>188</v>
      </c>
      <c r="AG92" s="614" t="str">
        <f t="shared" si="10"/>
        <v/>
      </c>
      <c r="AH92" s="615" t="s">
        <v>189</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184</v>
      </c>
      <c r="X93" s="637"/>
      <c r="Y93" s="241" t="s">
        <v>185</v>
      </c>
      <c r="Z93" s="637"/>
      <c r="AA93" s="393" t="s">
        <v>186</v>
      </c>
      <c r="AB93" s="637"/>
      <c r="AC93" s="241" t="s">
        <v>185</v>
      </c>
      <c r="AD93" s="637"/>
      <c r="AE93" s="241" t="s">
        <v>187</v>
      </c>
      <c r="AF93" s="613" t="s">
        <v>188</v>
      </c>
      <c r="AG93" s="614" t="str">
        <f t="shared" si="10"/>
        <v/>
      </c>
      <c r="AH93" s="615" t="s">
        <v>189</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184</v>
      </c>
      <c r="X94" s="637"/>
      <c r="Y94" s="241" t="s">
        <v>185</v>
      </c>
      <c r="Z94" s="637"/>
      <c r="AA94" s="393" t="s">
        <v>186</v>
      </c>
      <c r="AB94" s="637"/>
      <c r="AC94" s="241" t="s">
        <v>185</v>
      </c>
      <c r="AD94" s="637"/>
      <c r="AE94" s="241" t="s">
        <v>187</v>
      </c>
      <c r="AF94" s="613" t="s">
        <v>188</v>
      </c>
      <c r="AG94" s="614" t="str">
        <f t="shared" si="10"/>
        <v/>
      </c>
      <c r="AH94" s="615" t="s">
        <v>189</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184</v>
      </c>
      <c r="X95" s="637"/>
      <c r="Y95" s="241" t="s">
        <v>185</v>
      </c>
      <c r="Z95" s="637"/>
      <c r="AA95" s="393" t="s">
        <v>186</v>
      </c>
      <c r="AB95" s="637"/>
      <c r="AC95" s="241" t="s">
        <v>185</v>
      </c>
      <c r="AD95" s="637"/>
      <c r="AE95" s="241" t="s">
        <v>187</v>
      </c>
      <c r="AF95" s="613" t="s">
        <v>188</v>
      </c>
      <c r="AG95" s="614" t="str">
        <f t="shared" si="10"/>
        <v/>
      </c>
      <c r="AH95" s="615" t="s">
        <v>189</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184</v>
      </c>
      <c r="X96" s="637"/>
      <c r="Y96" s="241" t="s">
        <v>185</v>
      </c>
      <c r="Z96" s="637"/>
      <c r="AA96" s="393" t="s">
        <v>186</v>
      </c>
      <c r="AB96" s="637"/>
      <c r="AC96" s="241" t="s">
        <v>185</v>
      </c>
      <c r="AD96" s="637"/>
      <c r="AE96" s="241" t="s">
        <v>187</v>
      </c>
      <c r="AF96" s="613" t="s">
        <v>188</v>
      </c>
      <c r="AG96" s="614" t="str">
        <f t="shared" si="10"/>
        <v/>
      </c>
      <c r="AH96" s="615" t="s">
        <v>189</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184</v>
      </c>
      <c r="X97" s="637"/>
      <c r="Y97" s="241" t="s">
        <v>185</v>
      </c>
      <c r="Z97" s="637"/>
      <c r="AA97" s="393" t="s">
        <v>186</v>
      </c>
      <c r="AB97" s="637"/>
      <c r="AC97" s="241" t="s">
        <v>185</v>
      </c>
      <c r="AD97" s="637"/>
      <c r="AE97" s="241" t="s">
        <v>187</v>
      </c>
      <c r="AF97" s="613" t="s">
        <v>188</v>
      </c>
      <c r="AG97" s="614" t="str">
        <f t="shared" si="10"/>
        <v/>
      </c>
      <c r="AH97" s="615" t="s">
        <v>189</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184</v>
      </c>
      <c r="X98" s="637"/>
      <c r="Y98" s="241" t="s">
        <v>185</v>
      </c>
      <c r="Z98" s="637"/>
      <c r="AA98" s="393" t="s">
        <v>186</v>
      </c>
      <c r="AB98" s="637"/>
      <c r="AC98" s="241" t="s">
        <v>185</v>
      </c>
      <c r="AD98" s="637"/>
      <c r="AE98" s="241" t="s">
        <v>187</v>
      </c>
      <c r="AF98" s="613" t="s">
        <v>188</v>
      </c>
      <c r="AG98" s="614" t="str">
        <f t="shared" si="10"/>
        <v/>
      </c>
      <c r="AH98" s="615" t="s">
        <v>189</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184</v>
      </c>
      <c r="X99" s="637"/>
      <c r="Y99" s="241" t="s">
        <v>185</v>
      </c>
      <c r="Z99" s="637"/>
      <c r="AA99" s="393" t="s">
        <v>186</v>
      </c>
      <c r="AB99" s="637"/>
      <c r="AC99" s="241" t="s">
        <v>185</v>
      </c>
      <c r="AD99" s="637"/>
      <c r="AE99" s="241" t="s">
        <v>187</v>
      </c>
      <c r="AF99" s="613" t="s">
        <v>188</v>
      </c>
      <c r="AG99" s="614" t="str">
        <f t="shared" si="10"/>
        <v/>
      </c>
      <c r="AH99" s="615" t="s">
        <v>189</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184</v>
      </c>
      <c r="X100" s="637"/>
      <c r="Y100" s="241" t="s">
        <v>185</v>
      </c>
      <c r="Z100" s="637"/>
      <c r="AA100" s="393" t="s">
        <v>186</v>
      </c>
      <c r="AB100" s="637"/>
      <c r="AC100" s="241" t="s">
        <v>185</v>
      </c>
      <c r="AD100" s="637"/>
      <c r="AE100" s="241" t="s">
        <v>187</v>
      </c>
      <c r="AF100" s="613" t="s">
        <v>188</v>
      </c>
      <c r="AG100" s="614" t="str">
        <f t="shared" si="10"/>
        <v/>
      </c>
      <c r="AH100" s="615" t="s">
        <v>189</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184</v>
      </c>
      <c r="X101" s="637"/>
      <c r="Y101" s="241" t="s">
        <v>185</v>
      </c>
      <c r="Z101" s="637"/>
      <c r="AA101" s="393" t="s">
        <v>186</v>
      </c>
      <c r="AB101" s="637"/>
      <c r="AC101" s="241" t="s">
        <v>185</v>
      </c>
      <c r="AD101" s="637"/>
      <c r="AE101" s="241" t="s">
        <v>187</v>
      </c>
      <c r="AF101" s="613" t="s">
        <v>188</v>
      </c>
      <c r="AG101" s="614" t="str">
        <f t="shared" si="10"/>
        <v/>
      </c>
      <c r="AH101" s="615" t="s">
        <v>189</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184</v>
      </c>
      <c r="X102" s="637"/>
      <c r="Y102" s="241" t="s">
        <v>185</v>
      </c>
      <c r="Z102" s="637"/>
      <c r="AA102" s="393" t="s">
        <v>186</v>
      </c>
      <c r="AB102" s="637"/>
      <c r="AC102" s="241" t="s">
        <v>185</v>
      </c>
      <c r="AD102" s="637"/>
      <c r="AE102" s="241" t="s">
        <v>187</v>
      </c>
      <c r="AF102" s="613" t="s">
        <v>188</v>
      </c>
      <c r="AG102" s="614" t="str">
        <f t="shared" si="10"/>
        <v/>
      </c>
      <c r="AH102" s="615" t="s">
        <v>189</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184</v>
      </c>
      <c r="X103" s="637"/>
      <c r="Y103" s="241" t="s">
        <v>185</v>
      </c>
      <c r="Z103" s="637"/>
      <c r="AA103" s="393" t="s">
        <v>186</v>
      </c>
      <c r="AB103" s="637"/>
      <c r="AC103" s="241" t="s">
        <v>185</v>
      </c>
      <c r="AD103" s="637"/>
      <c r="AE103" s="241" t="s">
        <v>187</v>
      </c>
      <c r="AF103" s="613" t="s">
        <v>188</v>
      </c>
      <c r="AG103" s="614" t="str">
        <f t="shared" si="10"/>
        <v/>
      </c>
      <c r="AH103" s="615" t="s">
        <v>189</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184</v>
      </c>
      <c r="X104" s="637"/>
      <c r="Y104" s="241" t="s">
        <v>185</v>
      </c>
      <c r="Z104" s="637"/>
      <c r="AA104" s="393" t="s">
        <v>186</v>
      </c>
      <c r="AB104" s="637"/>
      <c r="AC104" s="241" t="s">
        <v>185</v>
      </c>
      <c r="AD104" s="637"/>
      <c r="AE104" s="241" t="s">
        <v>187</v>
      </c>
      <c r="AF104" s="613" t="s">
        <v>188</v>
      </c>
      <c r="AG104" s="614" t="str">
        <f t="shared" si="10"/>
        <v/>
      </c>
      <c r="AH104" s="615" t="s">
        <v>189</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184</v>
      </c>
      <c r="X105" s="637"/>
      <c r="Y105" s="241" t="s">
        <v>185</v>
      </c>
      <c r="Z105" s="637"/>
      <c r="AA105" s="393" t="s">
        <v>186</v>
      </c>
      <c r="AB105" s="637"/>
      <c r="AC105" s="241" t="s">
        <v>185</v>
      </c>
      <c r="AD105" s="637"/>
      <c r="AE105" s="241" t="s">
        <v>187</v>
      </c>
      <c r="AF105" s="613" t="s">
        <v>188</v>
      </c>
      <c r="AG105" s="614" t="str">
        <f t="shared" si="10"/>
        <v/>
      </c>
      <c r="AH105" s="615" t="s">
        <v>189</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184</v>
      </c>
      <c r="X106" s="637"/>
      <c r="Y106" s="241" t="s">
        <v>185</v>
      </c>
      <c r="Z106" s="637"/>
      <c r="AA106" s="393" t="s">
        <v>186</v>
      </c>
      <c r="AB106" s="637"/>
      <c r="AC106" s="241" t="s">
        <v>185</v>
      </c>
      <c r="AD106" s="637"/>
      <c r="AE106" s="241" t="s">
        <v>187</v>
      </c>
      <c r="AF106" s="613" t="s">
        <v>188</v>
      </c>
      <c r="AG106" s="614" t="str">
        <f t="shared" si="10"/>
        <v/>
      </c>
      <c r="AH106" s="615" t="s">
        <v>189</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184</v>
      </c>
      <c r="X107" s="637"/>
      <c r="Y107" s="241" t="s">
        <v>185</v>
      </c>
      <c r="Z107" s="637"/>
      <c r="AA107" s="393" t="s">
        <v>186</v>
      </c>
      <c r="AB107" s="637"/>
      <c r="AC107" s="241" t="s">
        <v>185</v>
      </c>
      <c r="AD107" s="637"/>
      <c r="AE107" s="241" t="s">
        <v>187</v>
      </c>
      <c r="AF107" s="613" t="s">
        <v>188</v>
      </c>
      <c r="AG107" s="614" t="str">
        <f t="shared" si="10"/>
        <v/>
      </c>
      <c r="AH107" s="615" t="s">
        <v>189</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184</v>
      </c>
      <c r="X108" s="637"/>
      <c r="Y108" s="241" t="s">
        <v>185</v>
      </c>
      <c r="Z108" s="637"/>
      <c r="AA108" s="393" t="s">
        <v>186</v>
      </c>
      <c r="AB108" s="637"/>
      <c r="AC108" s="241" t="s">
        <v>185</v>
      </c>
      <c r="AD108" s="637"/>
      <c r="AE108" s="241" t="s">
        <v>187</v>
      </c>
      <c r="AF108" s="613" t="s">
        <v>188</v>
      </c>
      <c r="AG108" s="614" t="str">
        <f t="shared" si="10"/>
        <v/>
      </c>
      <c r="AH108" s="615" t="s">
        <v>189</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184</v>
      </c>
      <c r="X109" s="637"/>
      <c r="Y109" s="241" t="s">
        <v>185</v>
      </c>
      <c r="Z109" s="637"/>
      <c r="AA109" s="393" t="s">
        <v>186</v>
      </c>
      <c r="AB109" s="637"/>
      <c r="AC109" s="241" t="s">
        <v>185</v>
      </c>
      <c r="AD109" s="637"/>
      <c r="AE109" s="241" t="s">
        <v>187</v>
      </c>
      <c r="AF109" s="613" t="s">
        <v>188</v>
      </c>
      <c r="AG109" s="614" t="str">
        <f t="shared" si="10"/>
        <v/>
      </c>
      <c r="AH109" s="615" t="s">
        <v>189</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184</v>
      </c>
      <c r="X110" s="637"/>
      <c r="Y110" s="241" t="s">
        <v>185</v>
      </c>
      <c r="Z110" s="637"/>
      <c r="AA110" s="393" t="s">
        <v>186</v>
      </c>
      <c r="AB110" s="637"/>
      <c r="AC110" s="241" t="s">
        <v>185</v>
      </c>
      <c r="AD110" s="637"/>
      <c r="AE110" s="241" t="s">
        <v>187</v>
      </c>
      <c r="AF110" s="613" t="s">
        <v>188</v>
      </c>
      <c r="AG110" s="614" t="str">
        <f t="shared" si="10"/>
        <v/>
      </c>
      <c r="AH110" s="615" t="s">
        <v>189</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184</v>
      </c>
      <c r="X111" s="644"/>
      <c r="Y111" s="645" t="s">
        <v>185</v>
      </c>
      <c r="Z111" s="644"/>
      <c r="AA111" s="646" t="s">
        <v>186</v>
      </c>
      <c r="AB111" s="644"/>
      <c r="AC111" s="645" t="s">
        <v>185</v>
      </c>
      <c r="AD111" s="644"/>
      <c r="AE111" s="645" t="s">
        <v>187</v>
      </c>
      <c r="AF111" s="647" t="s">
        <v>188</v>
      </c>
      <c r="AG111" s="648" t="str">
        <f t="shared" si="10"/>
        <v/>
      </c>
      <c r="AH111" s="649" t="s">
        <v>189</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7" zoomScale="130" zoomScaleNormal="120" zoomScaleSheetLayoutView="130" workbookViewId="0">
      <selection activeCell="B23" sqref="B23:Y23"/>
    </sheetView>
  </sheetViews>
  <sheetFormatPr defaultColWidth="8.99609375" defaultRowHeight="13.5"/>
  <cols>
    <col min="1" max="1" width="2.453125" style="53" customWidth="1"/>
    <col min="2" max="6" width="2.7265625" style="53" customWidth="1"/>
    <col min="7" max="35" width="2.453125" style="53" customWidth="1"/>
    <col min="36" max="36" width="2.453125" style="54" customWidth="1"/>
    <col min="37" max="37" width="4.08984375" style="53" customWidth="1"/>
    <col min="38" max="43" width="9.26953125" style="53" customWidth="1"/>
    <col min="44" max="44" width="9.6796875" style="53" bestFit="1" customWidth="1"/>
    <col min="45" max="16384" width="8.99609375" style="53"/>
  </cols>
  <sheetData>
    <row r="1" spans="1:46" ht="14.25" customHeight="1">
      <c r="A1" s="685" t="s">
        <v>429</v>
      </c>
      <c r="B1" s="686"/>
      <c r="C1" s="686"/>
      <c r="D1" s="686"/>
      <c r="E1" s="686"/>
      <c r="F1" s="686"/>
      <c r="G1" s="686"/>
      <c r="H1" s="686"/>
      <c r="I1" s="686"/>
      <c r="J1" s="686"/>
      <c r="K1" s="686"/>
      <c r="L1" s="686"/>
      <c r="M1" s="686"/>
      <c r="N1" s="686"/>
      <c r="O1" s="686"/>
      <c r="P1" s="686"/>
      <c r="Q1" s="686"/>
      <c r="R1" s="686"/>
      <c r="S1" s="686"/>
      <c r="T1" s="686"/>
      <c r="U1" s="686"/>
      <c r="V1" s="686"/>
      <c r="W1" s="687" t="s">
        <v>107</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387</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388</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159</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156</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158</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157</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389</v>
      </c>
      <c r="B17" s="686"/>
      <c r="C17" s="701"/>
      <c r="D17" s="701"/>
      <c r="E17" s="701"/>
      <c r="F17" s="701"/>
      <c r="G17" s="701"/>
      <c r="H17" s="701"/>
      <c r="I17" s="701"/>
      <c r="J17" s="701"/>
      <c r="K17" s="701"/>
      <c r="L17" s="701"/>
      <c r="M17" s="701"/>
      <c r="N17" s="1377" t="s">
        <v>390</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391</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459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392</v>
      </c>
      <c r="AK20" s="54"/>
      <c r="AT20" s="59"/>
    </row>
    <row r="21" spans="1:46" ht="19.5" customHeight="1" thickBot="1">
      <c r="A21" s="1358" t="s">
        <v>449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393</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238</v>
      </c>
      <c r="AJ22" s="706" t="str">
        <f>IF(Z22="","",IF(Z21="","",IF(Z22&gt;Z21,"○","☓")))</f>
        <v/>
      </c>
      <c r="AK22" s="62" t="s">
        <v>239</v>
      </c>
      <c r="AL22" s="63"/>
      <c r="AM22" s="63"/>
      <c r="AN22" s="63"/>
      <c r="AO22" s="63"/>
      <c r="AP22" s="63"/>
      <c r="AQ22" s="63"/>
      <c r="AR22" s="64"/>
    </row>
    <row r="23" spans="1:46" ht="23.25" customHeight="1">
      <c r="A23" s="707"/>
      <c r="B23" s="1374" t="s">
        <v>394</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452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395</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464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238</v>
      </c>
      <c r="AA26" s="1398" t="str">
        <f>IF(AND($V$27=0,$V$30=0),"×",IF(OR($V$27=0,$V$27&gt;=(200/3)),"○","×"))</f>
        <v>×</v>
      </c>
      <c r="AB26" s="1401" t="s">
        <v>396</v>
      </c>
      <c r="AC26" s="712"/>
      <c r="AD26" s="712"/>
      <c r="AE26" s="712"/>
      <c r="AF26" s="712"/>
      <c r="AG26" s="712"/>
      <c r="AH26" s="712"/>
      <c r="AI26" s="704"/>
      <c r="AJ26" s="708"/>
      <c r="AR26" s="59"/>
    </row>
    <row r="27" spans="1:46" ht="18.75" customHeight="1" thickBot="1">
      <c r="A27" s="717"/>
      <c r="B27" s="1390"/>
      <c r="C27" s="1391"/>
      <c r="D27" s="1391"/>
      <c r="E27" s="1391"/>
      <c r="F27" s="1415" t="s">
        <v>450</v>
      </c>
      <c r="G27" s="1416"/>
      <c r="H27" s="1416"/>
      <c r="I27" s="1416"/>
      <c r="J27" s="1416"/>
      <c r="K27" s="1416"/>
      <c r="L27" s="1416"/>
      <c r="M27" s="1427">
        <f>SUM('（参考）補助金様式2-2'!AJ12:AJ111)</f>
        <v>0</v>
      </c>
      <c r="N27" s="1428"/>
      <c r="O27" s="1428"/>
      <c r="P27" s="1428"/>
      <c r="Q27" s="1428"/>
      <c r="R27" s="1428"/>
      <c r="S27" s="1429"/>
      <c r="T27" s="723" t="s">
        <v>2</v>
      </c>
      <c r="U27" s="724" t="s">
        <v>48</v>
      </c>
      <c r="V27" s="1422">
        <f>IFERROR(M27/M26*100,0)</f>
        <v>0</v>
      </c>
      <c r="W27" s="1423"/>
      <c r="X27" s="712" t="s">
        <v>49</v>
      </c>
      <c r="Y27" s="725" t="s">
        <v>397</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398</v>
      </c>
      <c r="N28" s="1425"/>
      <c r="O28" s="1426"/>
      <c r="P28" s="1404">
        <f>M27/(AE32-Z32+1)</f>
        <v>0</v>
      </c>
      <c r="Q28" s="1405"/>
      <c r="R28" s="1405"/>
      <c r="S28" s="1406"/>
      <c r="T28" s="726" t="s">
        <v>399</v>
      </c>
      <c r="U28" s="724"/>
      <c r="V28" s="1407"/>
      <c r="W28" s="1407"/>
      <c r="X28" s="712"/>
      <c r="Y28" s="725"/>
      <c r="Z28" s="1397"/>
      <c r="AA28" s="1400"/>
      <c r="AB28" s="1402"/>
      <c r="AC28" s="712"/>
      <c r="AD28" s="712"/>
      <c r="AE28" s="712"/>
      <c r="AF28" s="712"/>
      <c r="AG28" s="712"/>
      <c r="AH28" s="712"/>
      <c r="AI28" s="712"/>
      <c r="AJ28" s="712"/>
      <c r="AK28" s="1408" t="s">
        <v>400</v>
      </c>
      <c r="AL28" s="1409"/>
      <c r="AM28" s="1409"/>
      <c r="AN28" s="1409"/>
      <c r="AO28" s="1409"/>
      <c r="AP28" s="1409"/>
      <c r="AQ28" s="1409"/>
      <c r="AR28" s="1410"/>
      <c r="AT28" s="59"/>
    </row>
    <row r="29" spans="1:46" ht="18.75" customHeight="1" thickBot="1">
      <c r="A29" s="717"/>
      <c r="B29" s="1388" t="s">
        <v>463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238</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451</v>
      </c>
      <c r="G30" s="1416"/>
      <c r="H30" s="1416"/>
      <c r="I30" s="1416"/>
      <c r="J30" s="1416"/>
      <c r="K30" s="1416"/>
      <c r="L30" s="1416"/>
      <c r="M30" s="1419">
        <f>SUM('（参考）補助金様式2-2'!AL12:AL111)</f>
        <v>0</v>
      </c>
      <c r="N30" s="1420"/>
      <c r="O30" s="1420"/>
      <c r="P30" s="1420"/>
      <c r="Q30" s="1420"/>
      <c r="R30" s="1420"/>
      <c r="S30" s="1421"/>
      <c r="T30" s="723" t="s">
        <v>2</v>
      </c>
      <c r="U30" s="724" t="s">
        <v>48</v>
      </c>
      <c r="V30" s="1422">
        <f>IFERROR($M$30/$M$29*100,0)</f>
        <v>0</v>
      </c>
      <c r="W30" s="1423"/>
      <c r="X30" s="712" t="s">
        <v>49</v>
      </c>
      <c r="Y30" s="725" t="s">
        <v>397</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398</v>
      </c>
      <c r="N31" s="1425"/>
      <c r="O31" s="1426"/>
      <c r="P31" s="1404">
        <f>M30/(AE32-Z32+1)</f>
        <v>0</v>
      </c>
      <c r="Q31" s="1405"/>
      <c r="R31" s="1405"/>
      <c r="S31" s="1406"/>
      <c r="T31" s="726" t="s">
        <v>399</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401</v>
      </c>
      <c r="C32" s="1359"/>
      <c r="D32" s="1359"/>
      <c r="E32" s="1359"/>
      <c r="F32" s="1359"/>
      <c r="G32" s="1359"/>
      <c r="H32" s="1359"/>
      <c r="I32" s="1359"/>
      <c r="J32" s="1359"/>
      <c r="K32" s="1359"/>
      <c r="L32" s="1359"/>
      <c r="M32" s="1448" t="s">
        <v>402</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403</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460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404</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53</v>
      </c>
      <c r="B39" s="1098"/>
      <c r="C39" s="1098"/>
      <c r="D39" s="1441"/>
      <c r="E39" s="1443" t="s">
        <v>405</v>
      </c>
      <c r="F39" s="1444"/>
      <c r="G39" s="1444"/>
      <c r="H39" s="1445"/>
      <c r="I39" s="741"/>
      <c r="J39" s="1430" t="s">
        <v>51</v>
      </c>
      <c r="K39" s="1430"/>
      <c r="L39" s="1430"/>
      <c r="M39" s="741"/>
      <c r="N39" s="1446" t="s">
        <v>406</v>
      </c>
      <c r="O39" s="1446"/>
      <c r="P39" s="1446"/>
      <c r="Q39" s="1446"/>
      <c r="R39" s="1446"/>
      <c r="S39" s="1446"/>
      <c r="T39" s="741"/>
      <c r="U39" s="1446" t="s">
        <v>407</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47</v>
      </c>
      <c r="F40" s="1447"/>
      <c r="G40" s="1447"/>
      <c r="H40" s="1447"/>
      <c r="I40" s="741"/>
      <c r="J40" s="1430" t="s">
        <v>102</v>
      </c>
      <c r="K40" s="1430"/>
      <c r="L40" s="1430"/>
      <c r="M40" s="741"/>
      <c r="N40" s="1430" t="s">
        <v>408</v>
      </c>
      <c r="O40" s="1430"/>
      <c r="P40" s="1430"/>
      <c r="Q40" s="1430"/>
      <c r="R40" s="1430"/>
      <c r="S40" s="1430"/>
      <c r="T40" s="741"/>
      <c r="U40" s="1431" t="s">
        <v>52</v>
      </c>
      <c r="V40" s="1431"/>
      <c r="W40" s="1431"/>
      <c r="X40" s="1431"/>
      <c r="Y40" s="1431"/>
      <c r="Z40" s="1431"/>
      <c r="AA40" s="741"/>
      <c r="AB40" s="1431" t="s">
        <v>47</v>
      </c>
      <c r="AC40" s="1431"/>
      <c r="AD40" s="1431"/>
      <c r="AE40" s="393" t="s">
        <v>48</v>
      </c>
      <c r="AF40" s="741"/>
      <c r="AG40" s="741"/>
      <c r="AH40" s="741"/>
      <c r="AI40" s="741"/>
      <c r="AJ40" s="743" t="s">
        <v>49</v>
      </c>
      <c r="AK40" s="53"/>
      <c r="AL40" s="53"/>
      <c r="AM40" s="53"/>
      <c r="AN40" s="53"/>
      <c r="AO40" s="53"/>
      <c r="AP40" s="57"/>
    </row>
    <row r="41" spans="1:46" s="56" customFormat="1" ht="19.5" customHeight="1">
      <c r="A41" s="1097" t="s">
        <v>50</v>
      </c>
      <c r="B41" s="1098"/>
      <c r="C41" s="1098"/>
      <c r="D41" s="1098"/>
      <c r="E41" s="395" t="s">
        <v>294</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54</v>
      </c>
      <c r="G42" s="670"/>
      <c r="H42" s="670"/>
      <c r="I42" s="670"/>
      <c r="J42" s="670"/>
      <c r="K42" s="745"/>
      <c r="L42" s="399" t="s">
        <v>181</v>
      </c>
      <c r="M42" s="670"/>
      <c r="N42" s="670"/>
      <c r="O42" s="399"/>
      <c r="P42" s="399"/>
      <c r="Q42" s="403"/>
      <c r="R42" s="746"/>
      <c r="S42" s="399" t="s">
        <v>47</v>
      </c>
      <c r="T42" s="399"/>
      <c r="U42" s="399" t="s">
        <v>48</v>
      </c>
      <c r="V42" s="1434"/>
      <c r="W42" s="1434"/>
      <c r="X42" s="1434"/>
      <c r="Y42" s="1434"/>
      <c r="Z42" s="1434"/>
      <c r="AA42" s="1434"/>
      <c r="AB42" s="1434"/>
      <c r="AC42" s="1434"/>
      <c r="AD42" s="1434"/>
      <c r="AE42" s="1434"/>
      <c r="AF42" s="1434"/>
      <c r="AG42" s="1434"/>
      <c r="AH42" s="1434"/>
      <c r="AI42" s="1434"/>
      <c r="AJ42" s="405" t="s">
        <v>49</v>
      </c>
      <c r="AK42" s="53"/>
      <c r="AL42" s="53"/>
      <c r="AM42" s="53"/>
      <c r="AN42" s="53"/>
    </row>
    <row r="43" spans="1:46" s="56" customFormat="1" ht="18" customHeight="1">
      <c r="A43" s="1432"/>
      <c r="B43" s="1433"/>
      <c r="C43" s="1433"/>
      <c r="D43" s="1433"/>
      <c r="E43" s="747" t="s">
        <v>409</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81</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108</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77</v>
      </c>
      <c r="AA50" s="1465"/>
      <c r="AB50" s="1465"/>
      <c r="AC50" s="1465"/>
      <c r="AD50" s="1465"/>
      <c r="AE50" s="1465"/>
      <c r="AF50" s="1465"/>
      <c r="AG50" s="1465"/>
      <c r="AH50" s="1466"/>
      <c r="AI50" s="754"/>
      <c r="AJ50" s="753"/>
      <c r="AK50" s="54"/>
    </row>
    <row r="51" spans="1:37" ht="17.25" customHeight="1">
      <c r="A51" s="751"/>
      <c r="B51" s="755"/>
      <c r="C51" s="1467" t="s">
        <v>410</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165</v>
      </c>
      <c r="AA51" s="1470"/>
      <c r="AB51" s="1470"/>
      <c r="AC51" s="1470"/>
      <c r="AD51" s="1470"/>
      <c r="AE51" s="1470"/>
      <c r="AF51" s="1470"/>
      <c r="AG51" s="1470"/>
      <c r="AH51" s="1471"/>
      <c r="AI51" s="754"/>
      <c r="AJ51" s="753"/>
      <c r="AK51" s="54"/>
    </row>
    <row r="52" spans="1:37" ht="25.5" customHeight="1">
      <c r="A52" s="751"/>
      <c r="B52" s="756"/>
      <c r="C52" s="1472" t="s">
        <v>411</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165</v>
      </c>
      <c r="AA52" s="1470"/>
      <c r="AB52" s="1470"/>
      <c r="AC52" s="1470"/>
      <c r="AD52" s="1470"/>
      <c r="AE52" s="1470"/>
      <c r="AF52" s="1470"/>
      <c r="AG52" s="1470"/>
      <c r="AH52" s="1471"/>
      <c r="AI52" s="754"/>
      <c r="AJ52" s="753"/>
      <c r="AK52" s="54"/>
    </row>
    <row r="53" spans="1:37" ht="16.5" customHeight="1">
      <c r="A53" s="751"/>
      <c r="B53" s="757"/>
      <c r="C53" s="1451" t="s">
        <v>412</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79</v>
      </c>
      <c r="AA53" s="1454"/>
      <c r="AB53" s="1454"/>
      <c r="AC53" s="1454"/>
      <c r="AD53" s="1454"/>
      <c r="AE53" s="1454"/>
      <c r="AF53" s="1454"/>
      <c r="AG53" s="1454"/>
      <c r="AH53" s="1455"/>
      <c r="AI53" s="751"/>
      <c r="AJ53" s="753"/>
      <c r="AK53" s="54"/>
    </row>
    <row r="54" spans="1:37" ht="16.5" customHeight="1">
      <c r="A54" s="751"/>
      <c r="B54" s="757"/>
      <c r="C54" s="758" t="s">
        <v>413</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80</v>
      </c>
      <c r="AA54" s="1454"/>
      <c r="AB54" s="1454"/>
      <c r="AC54" s="1454"/>
      <c r="AD54" s="1454"/>
      <c r="AE54" s="1454"/>
      <c r="AF54" s="1454"/>
      <c r="AG54" s="1454"/>
      <c r="AH54" s="1455"/>
      <c r="AI54" s="751"/>
      <c r="AJ54" s="753"/>
      <c r="AK54" s="54"/>
    </row>
    <row r="55" spans="1:37" ht="16.5" customHeight="1">
      <c r="A55" s="751"/>
      <c r="B55" s="757"/>
      <c r="C55" s="758" t="s">
        <v>455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414</v>
      </c>
      <c r="AA55" s="1454"/>
      <c r="AB55" s="1454"/>
      <c r="AC55" s="1454"/>
      <c r="AD55" s="1454"/>
      <c r="AE55" s="1454"/>
      <c r="AF55" s="1454"/>
      <c r="AG55" s="1454"/>
      <c r="AH55" s="1455"/>
      <c r="AI55" s="751"/>
      <c r="AJ55" s="753"/>
      <c r="AK55" s="54"/>
    </row>
    <row r="56" spans="1:37" ht="25.5" customHeight="1">
      <c r="A56" s="751"/>
      <c r="B56" s="757"/>
      <c r="C56" s="1456" t="s">
        <v>163</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165</v>
      </c>
      <c r="AA56" s="1459"/>
      <c r="AB56" s="1459"/>
      <c r="AC56" s="1459"/>
      <c r="AD56" s="1459"/>
      <c r="AE56" s="1459"/>
      <c r="AF56" s="1459"/>
      <c r="AG56" s="1459"/>
      <c r="AH56" s="1460"/>
      <c r="AI56" s="751"/>
      <c r="AJ56" s="753"/>
      <c r="AK56" s="54"/>
    </row>
    <row r="57" spans="1:37" ht="25.5" customHeight="1">
      <c r="A57" s="751"/>
      <c r="B57" s="757"/>
      <c r="C57" s="1456" t="s">
        <v>164</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166</v>
      </c>
      <c r="AA57" s="1482"/>
      <c r="AB57" s="1482"/>
      <c r="AC57" s="1482"/>
      <c r="AD57" s="1482"/>
      <c r="AE57" s="1482"/>
      <c r="AF57" s="1482"/>
      <c r="AG57" s="1482"/>
      <c r="AH57" s="1483"/>
      <c r="AI57" s="751"/>
      <c r="AJ57" s="753"/>
      <c r="AK57" s="143"/>
    </row>
    <row r="58" spans="1:37" ht="16.5" customHeight="1" thickBot="1">
      <c r="A58" s="751"/>
      <c r="B58" s="761"/>
      <c r="C58" s="762" t="s">
        <v>137</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78</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172</v>
      </c>
      <c r="C60" s="766" t="s">
        <v>171</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132</v>
      </c>
      <c r="C61" s="1487" t="s">
        <v>415</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305</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104</v>
      </c>
      <c r="O67" s="1475"/>
      <c r="P67" s="1475"/>
      <c r="Q67" s="1476" t="s">
        <v>105</v>
      </c>
      <c r="R67" s="1476"/>
      <c r="S67" s="1477"/>
      <c r="T67" s="1477"/>
      <c r="U67" s="1477"/>
      <c r="V67" s="1477"/>
      <c r="W67" s="1477"/>
      <c r="X67" s="1478" t="s">
        <v>106</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7" zoomScale="90" zoomScaleNormal="85" zoomScaleSheetLayoutView="90" zoomScalePageLayoutView="70" workbookViewId="0">
      <selection activeCell="S17" sqref="S17"/>
    </sheetView>
  </sheetViews>
  <sheetFormatPr defaultColWidth="2.453125" defaultRowHeight="13.5"/>
  <cols>
    <col min="1" max="2" width="5.58984375" style="53" customWidth="1"/>
    <col min="3" max="12" width="2.58984375" style="53" customWidth="1"/>
    <col min="13" max="14" width="11.7265625" style="53" customWidth="1"/>
    <col min="15" max="15" width="15.81640625" style="53" customWidth="1"/>
    <col min="16" max="16" width="31.2265625" style="53" customWidth="1"/>
    <col min="17" max="17" width="31.36328125" style="53" customWidth="1"/>
    <col min="18" max="19" width="11.58984375" style="53" customWidth="1"/>
    <col min="20" max="20" width="9.6796875" style="53" customWidth="1"/>
    <col min="21" max="21" width="6.6796875" style="53" customWidth="1"/>
    <col min="22" max="22" width="4.76953125" style="53" customWidth="1"/>
    <col min="23" max="23" width="3.6796875" style="53" customWidth="1"/>
    <col min="24" max="24" width="3.1328125" style="53" customWidth="1"/>
    <col min="25" max="25" width="3.6796875" style="53" customWidth="1"/>
    <col min="26" max="26" width="8.04296875" style="53" customWidth="1"/>
    <col min="27" max="27" width="3.6796875" style="53" customWidth="1"/>
    <col min="28" max="28" width="3.1328125" style="53" customWidth="1"/>
    <col min="29" max="29" width="3.6796875" style="53" customWidth="1"/>
    <col min="30" max="30" width="3.1328125" style="53" customWidth="1"/>
    <col min="31" max="31" width="2.453125" style="53" customWidth="1"/>
    <col min="32" max="32" width="3.54296875" style="53" customWidth="1"/>
    <col min="33" max="33" width="5.86328125" style="53" customWidth="1"/>
    <col min="34" max="34" width="16.36328125" style="53" customWidth="1"/>
    <col min="35" max="35" width="10.6328125" style="53" customWidth="1"/>
    <col min="36" max="36" width="11.31640625" style="53" customWidth="1"/>
    <col min="37" max="37" width="10.6328125" style="53" customWidth="1"/>
    <col min="38" max="38" width="11.31640625" style="53" customWidth="1"/>
    <col min="39" max="39" width="0.81640625" style="53" customWidth="1"/>
    <col min="40" max="40" width="10.76953125" style="53" customWidth="1"/>
    <col min="41" max="16384" width="2.453125" style="53"/>
  </cols>
  <sheetData>
    <row r="1" spans="1:38" ht="21" customHeight="1">
      <c r="A1" s="796" t="s">
        <v>430</v>
      </c>
      <c r="B1" s="796"/>
      <c r="H1" s="797"/>
      <c r="N1" s="797" t="s">
        <v>421</v>
      </c>
      <c r="R1" s="1521" t="s">
        <v>467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100</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448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454</v>
      </c>
      <c r="C7" s="1503" t="s">
        <v>7</v>
      </c>
      <c r="D7" s="1504"/>
      <c r="E7" s="1504"/>
      <c r="F7" s="1504"/>
      <c r="G7" s="1504"/>
      <c r="H7" s="1504"/>
      <c r="I7" s="1504"/>
      <c r="J7" s="1504"/>
      <c r="K7" s="1504"/>
      <c r="L7" s="1505"/>
      <c r="M7" s="1509" t="s">
        <v>118</v>
      </c>
      <c r="N7" s="803"/>
      <c r="O7" s="804"/>
      <c r="P7" s="1511" t="s">
        <v>139</v>
      </c>
      <c r="Q7" s="1517" t="s">
        <v>75</v>
      </c>
      <c r="R7" s="1509" t="s">
        <v>422</v>
      </c>
      <c r="S7" s="1519" t="s">
        <v>423</v>
      </c>
      <c r="T7" s="1522" t="s">
        <v>122</v>
      </c>
      <c r="U7" s="1524" t="s">
        <v>424</v>
      </c>
      <c r="V7" s="1526" t="s">
        <v>425</v>
      </c>
      <c r="W7" s="1527"/>
      <c r="X7" s="1527"/>
      <c r="Y7" s="1527"/>
      <c r="Z7" s="1527"/>
      <c r="AA7" s="1527"/>
      <c r="AB7" s="1527"/>
      <c r="AC7" s="1527"/>
      <c r="AD7" s="1527"/>
      <c r="AE7" s="1527"/>
      <c r="AF7" s="1527"/>
      <c r="AG7" s="1528"/>
      <c r="AH7" s="1531" t="s">
        <v>426</v>
      </c>
      <c r="AI7" s="1532"/>
      <c r="AJ7" s="1532"/>
      <c r="AK7" s="1532"/>
      <c r="AL7" s="1533"/>
    </row>
    <row r="8" spans="1:38" ht="21.75" customHeight="1">
      <c r="A8" s="1502"/>
      <c r="B8" s="1502"/>
      <c r="C8" s="1506"/>
      <c r="D8" s="1507"/>
      <c r="E8" s="1507"/>
      <c r="F8" s="1507"/>
      <c r="G8" s="1507"/>
      <c r="H8" s="1507"/>
      <c r="I8" s="1507"/>
      <c r="J8" s="1507"/>
      <c r="K8" s="1507"/>
      <c r="L8" s="1508"/>
      <c r="M8" s="1510"/>
      <c r="N8" s="1513" t="s">
        <v>201</v>
      </c>
      <c r="O8" s="1514"/>
      <c r="P8" s="1512"/>
      <c r="Q8" s="1518"/>
      <c r="R8" s="1510"/>
      <c r="S8" s="1520"/>
      <c r="T8" s="1523"/>
      <c r="U8" s="1525"/>
      <c r="V8" s="1513"/>
      <c r="W8" s="1529"/>
      <c r="X8" s="1529"/>
      <c r="Y8" s="1529"/>
      <c r="Z8" s="1529"/>
      <c r="AA8" s="1529"/>
      <c r="AB8" s="1529"/>
      <c r="AC8" s="1529"/>
      <c r="AD8" s="1529"/>
      <c r="AE8" s="1529"/>
      <c r="AF8" s="1529"/>
      <c r="AG8" s="1514"/>
      <c r="AH8" s="854" t="s">
        <v>437</v>
      </c>
      <c r="AI8" s="1530" t="s">
        <v>447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436</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202</v>
      </c>
      <c r="O10" s="807" t="s">
        <v>203</v>
      </c>
      <c r="P10" s="1512"/>
      <c r="Q10" s="1518"/>
      <c r="R10" s="1510"/>
      <c r="S10" s="1520"/>
      <c r="T10" s="1523"/>
      <c r="U10" s="1525"/>
      <c r="V10" s="1513"/>
      <c r="W10" s="1529"/>
      <c r="X10" s="1529"/>
      <c r="Y10" s="1529"/>
      <c r="Z10" s="1529"/>
      <c r="AA10" s="1529"/>
      <c r="AB10" s="1529"/>
      <c r="AC10" s="1529"/>
      <c r="AD10" s="1529"/>
      <c r="AE10" s="1529"/>
      <c r="AF10" s="1529"/>
      <c r="AG10" s="1514"/>
      <c r="AH10" s="1516"/>
      <c r="AI10" s="857" t="s">
        <v>461</v>
      </c>
      <c r="AJ10" s="858" t="s">
        <v>465</v>
      </c>
      <c r="AK10" s="855" t="s">
        <v>462</v>
      </c>
      <c r="AL10" s="858" t="s">
        <v>466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98</v>
      </c>
      <c r="AA12" s="835">
        <v>4</v>
      </c>
      <c r="AB12" s="836" t="s">
        <v>12</v>
      </c>
      <c r="AC12" s="837"/>
      <c r="AD12" s="836" t="s">
        <v>17</v>
      </c>
      <c r="AE12" s="838" t="s">
        <v>48</v>
      </c>
      <c r="AF12" s="839" t="str">
        <f>IF(AC12="","",AC12-Y12+1)</f>
        <v/>
      </c>
      <c r="AG12" s="840" t="s">
        <v>68</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98</v>
      </c>
      <c r="AA13" s="835">
        <v>4</v>
      </c>
      <c r="AB13" s="836" t="s">
        <v>12</v>
      </c>
      <c r="AC13" s="837"/>
      <c r="AD13" s="836" t="s">
        <v>17</v>
      </c>
      <c r="AE13" s="838" t="s">
        <v>48</v>
      </c>
      <c r="AF13" s="839" t="str">
        <f>IF(AC13="","",AC13-Y13+1)</f>
        <v/>
      </c>
      <c r="AG13" s="840" t="s">
        <v>68</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98</v>
      </c>
      <c r="AA14" s="835">
        <v>4</v>
      </c>
      <c r="AB14" s="836" t="s">
        <v>12</v>
      </c>
      <c r="AC14" s="837"/>
      <c r="AD14" s="836" t="s">
        <v>17</v>
      </c>
      <c r="AE14" s="838" t="s">
        <v>48</v>
      </c>
      <c r="AF14" s="839" t="str">
        <f t="shared" ref="AF14:AF77" si="2">IF(AC14="","",AC14-Y14+1)</f>
        <v/>
      </c>
      <c r="AG14" s="840" t="s">
        <v>68</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98</v>
      </c>
      <c r="AA15" s="835">
        <v>4</v>
      </c>
      <c r="AB15" s="836" t="s">
        <v>12</v>
      </c>
      <c r="AC15" s="837"/>
      <c r="AD15" s="836" t="s">
        <v>17</v>
      </c>
      <c r="AE15" s="838" t="s">
        <v>48</v>
      </c>
      <c r="AF15" s="839" t="str">
        <f t="shared" si="2"/>
        <v/>
      </c>
      <c r="AG15" s="840" t="s">
        <v>68</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98</v>
      </c>
      <c r="AA16" s="835">
        <v>4</v>
      </c>
      <c r="AB16" s="836" t="s">
        <v>12</v>
      </c>
      <c r="AC16" s="837"/>
      <c r="AD16" s="836" t="s">
        <v>17</v>
      </c>
      <c r="AE16" s="838" t="s">
        <v>48</v>
      </c>
      <c r="AF16" s="839" t="str">
        <f t="shared" si="2"/>
        <v/>
      </c>
      <c r="AG16" s="840" t="s">
        <v>68</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184</v>
      </c>
      <c r="W17" s="831">
        <v>4</v>
      </c>
      <c r="X17" s="832" t="s">
        <v>185</v>
      </c>
      <c r="Y17" s="833"/>
      <c r="Z17" s="834" t="s">
        <v>186</v>
      </c>
      <c r="AA17" s="835">
        <v>4</v>
      </c>
      <c r="AB17" s="836" t="s">
        <v>185</v>
      </c>
      <c r="AC17" s="837"/>
      <c r="AD17" s="836" t="s">
        <v>187</v>
      </c>
      <c r="AE17" s="838" t="s">
        <v>188</v>
      </c>
      <c r="AF17" s="839" t="str">
        <f t="shared" si="2"/>
        <v/>
      </c>
      <c r="AG17" s="840" t="s">
        <v>189</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184</v>
      </c>
      <c r="W18" s="831">
        <v>4</v>
      </c>
      <c r="X18" s="832" t="s">
        <v>185</v>
      </c>
      <c r="Y18" s="833"/>
      <c r="Z18" s="834" t="s">
        <v>186</v>
      </c>
      <c r="AA18" s="835">
        <v>4</v>
      </c>
      <c r="AB18" s="836" t="s">
        <v>185</v>
      </c>
      <c r="AC18" s="837"/>
      <c r="AD18" s="836" t="s">
        <v>187</v>
      </c>
      <c r="AE18" s="838" t="s">
        <v>188</v>
      </c>
      <c r="AF18" s="839" t="str">
        <f t="shared" si="2"/>
        <v/>
      </c>
      <c r="AG18" s="840" t="s">
        <v>189</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184</v>
      </c>
      <c r="W19" s="831">
        <v>4</v>
      </c>
      <c r="X19" s="832" t="s">
        <v>185</v>
      </c>
      <c r="Y19" s="833"/>
      <c r="Z19" s="834" t="s">
        <v>186</v>
      </c>
      <c r="AA19" s="835">
        <v>4</v>
      </c>
      <c r="AB19" s="836" t="s">
        <v>185</v>
      </c>
      <c r="AC19" s="837"/>
      <c r="AD19" s="836" t="s">
        <v>187</v>
      </c>
      <c r="AE19" s="838" t="s">
        <v>188</v>
      </c>
      <c r="AF19" s="839" t="str">
        <f t="shared" si="2"/>
        <v/>
      </c>
      <c r="AG19" s="840" t="s">
        <v>189</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184</v>
      </c>
      <c r="W20" s="831">
        <v>4</v>
      </c>
      <c r="X20" s="832" t="s">
        <v>185</v>
      </c>
      <c r="Y20" s="833"/>
      <c r="Z20" s="834" t="s">
        <v>186</v>
      </c>
      <c r="AA20" s="835">
        <v>4</v>
      </c>
      <c r="AB20" s="836" t="s">
        <v>185</v>
      </c>
      <c r="AC20" s="837"/>
      <c r="AD20" s="836" t="s">
        <v>187</v>
      </c>
      <c r="AE20" s="838" t="s">
        <v>188</v>
      </c>
      <c r="AF20" s="839" t="str">
        <f t="shared" si="2"/>
        <v/>
      </c>
      <c r="AG20" s="840" t="s">
        <v>189</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184</v>
      </c>
      <c r="W21" s="831">
        <v>4</v>
      </c>
      <c r="X21" s="832" t="s">
        <v>185</v>
      </c>
      <c r="Y21" s="833"/>
      <c r="Z21" s="834" t="s">
        <v>186</v>
      </c>
      <c r="AA21" s="835">
        <v>4</v>
      </c>
      <c r="AB21" s="836" t="s">
        <v>185</v>
      </c>
      <c r="AC21" s="837"/>
      <c r="AD21" s="836" t="s">
        <v>187</v>
      </c>
      <c r="AE21" s="838" t="s">
        <v>188</v>
      </c>
      <c r="AF21" s="839" t="str">
        <f t="shared" si="2"/>
        <v/>
      </c>
      <c r="AG21" s="840" t="s">
        <v>189</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184</v>
      </c>
      <c r="W22" s="831">
        <v>4</v>
      </c>
      <c r="X22" s="832" t="s">
        <v>185</v>
      </c>
      <c r="Y22" s="833"/>
      <c r="Z22" s="834" t="s">
        <v>186</v>
      </c>
      <c r="AA22" s="835">
        <v>4</v>
      </c>
      <c r="AB22" s="836" t="s">
        <v>185</v>
      </c>
      <c r="AC22" s="837"/>
      <c r="AD22" s="836" t="s">
        <v>187</v>
      </c>
      <c r="AE22" s="838" t="s">
        <v>188</v>
      </c>
      <c r="AF22" s="839" t="str">
        <f t="shared" si="2"/>
        <v/>
      </c>
      <c r="AG22" s="840" t="s">
        <v>189</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184</v>
      </c>
      <c r="W23" s="831">
        <v>4</v>
      </c>
      <c r="X23" s="832" t="s">
        <v>185</v>
      </c>
      <c r="Y23" s="833"/>
      <c r="Z23" s="834" t="s">
        <v>186</v>
      </c>
      <c r="AA23" s="835">
        <v>4</v>
      </c>
      <c r="AB23" s="836" t="s">
        <v>185</v>
      </c>
      <c r="AC23" s="837"/>
      <c r="AD23" s="836" t="s">
        <v>187</v>
      </c>
      <c r="AE23" s="838" t="s">
        <v>188</v>
      </c>
      <c r="AF23" s="839" t="str">
        <f t="shared" si="2"/>
        <v/>
      </c>
      <c r="AG23" s="840" t="s">
        <v>189</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184</v>
      </c>
      <c r="W24" s="831">
        <v>4</v>
      </c>
      <c r="X24" s="832" t="s">
        <v>185</v>
      </c>
      <c r="Y24" s="833"/>
      <c r="Z24" s="834" t="s">
        <v>186</v>
      </c>
      <c r="AA24" s="835">
        <v>4</v>
      </c>
      <c r="AB24" s="836" t="s">
        <v>185</v>
      </c>
      <c r="AC24" s="837"/>
      <c r="AD24" s="836" t="s">
        <v>187</v>
      </c>
      <c r="AE24" s="838" t="s">
        <v>188</v>
      </c>
      <c r="AF24" s="839" t="str">
        <f t="shared" si="2"/>
        <v/>
      </c>
      <c r="AG24" s="840" t="s">
        <v>189</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184</v>
      </c>
      <c r="W25" s="831">
        <v>4</v>
      </c>
      <c r="X25" s="832" t="s">
        <v>185</v>
      </c>
      <c r="Y25" s="833"/>
      <c r="Z25" s="834" t="s">
        <v>186</v>
      </c>
      <c r="AA25" s="835">
        <v>4</v>
      </c>
      <c r="AB25" s="836" t="s">
        <v>185</v>
      </c>
      <c r="AC25" s="837"/>
      <c r="AD25" s="836" t="s">
        <v>187</v>
      </c>
      <c r="AE25" s="838" t="s">
        <v>188</v>
      </c>
      <c r="AF25" s="839" t="str">
        <f t="shared" si="2"/>
        <v/>
      </c>
      <c r="AG25" s="840" t="s">
        <v>189</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184</v>
      </c>
      <c r="W26" s="831">
        <v>4</v>
      </c>
      <c r="X26" s="832" t="s">
        <v>185</v>
      </c>
      <c r="Y26" s="833"/>
      <c r="Z26" s="834" t="s">
        <v>186</v>
      </c>
      <c r="AA26" s="835">
        <v>4</v>
      </c>
      <c r="AB26" s="836" t="s">
        <v>185</v>
      </c>
      <c r="AC26" s="837"/>
      <c r="AD26" s="836" t="s">
        <v>187</v>
      </c>
      <c r="AE26" s="838" t="s">
        <v>188</v>
      </c>
      <c r="AF26" s="839" t="str">
        <f t="shared" si="2"/>
        <v/>
      </c>
      <c r="AG26" s="840" t="s">
        <v>189</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184</v>
      </c>
      <c r="W27" s="831">
        <v>4</v>
      </c>
      <c r="X27" s="832" t="s">
        <v>185</v>
      </c>
      <c r="Y27" s="833"/>
      <c r="Z27" s="834" t="s">
        <v>186</v>
      </c>
      <c r="AA27" s="835">
        <v>4</v>
      </c>
      <c r="AB27" s="836" t="s">
        <v>185</v>
      </c>
      <c r="AC27" s="837"/>
      <c r="AD27" s="836" t="s">
        <v>187</v>
      </c>
      <c r="AE27" s="838" t="s">
        <v>188</v>
      </c>
      <c r="AF27" s="839" t="str">
        <f t="shared" si="2"/>
        <v/>
      </c>
      <c r="AG27" s="840" t="s">
        <v>189</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184</v>
      </c>
      <c r="W28" s="831">
        <v>4</v>
      </c>
      <c r="X28" s="832" t="s">
        <v>185</v>
      </c>
      <c r="Y28" s="833"/>
      <c r="Z28" s="834" t="s">
        <v>186</v>
      </c>
      <c r="AA28" s="835">
        <v>4</v>
      </c>
      <c r="AB28" s="836" t="s">
        <v>185</v>
      </c>
      <c r="AC28" s="837"/>
      <c r="AD28" s="836" t="s">
        <v>187</v>
      </c>
      <c r="AE28" s="838" t="s">
        <v>188</v>
      </c>
      <c r="AF28" s="839" t="str">
        <f t="shared" si="2"/>
        <v/>
      </c>
      <c r="AG28" s="840" t="s">
        <v>189</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184</v>
      </c>
      <c r="W29" s="831">
        <v>4</v>
      </c>
      <c r="X29" s="832" t="s">
        <v>185</v>
      </c>
      <c r="Y29" s="833"/>
      <c r="Z29" s="834" t="s">
        <v>186</v>
      </c>
      <c r="AA29" s="835">
        <v>4</v>
      </c>
      <c r="AB29" s="836" t="s">
        <v>185</v>
      </c>
      <c r="AC29" s="837"/>
      <c r="AD29" s="836" t="s">
        <v>187</v>
      </c>
      <c r="AE29" s="838" t="s">
        <v>188</v>
      </c>
      <c r="AF29" s="839" t="str">
        <f t="shared" si="2"/>
        <v/>
      </c>
      <c r="AG29" s="840" t="s">
        <v>189</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184</v>
      </c>
      <c r="W30" s="831">
        <v>4</v>
      </c>
      <c r="X30" s="832" t="s">
        <v>185</v>
      </c>
      <c r="Y30" s="833"/>
      <c r="Z30" s="834" t="s">
        <v>186</v>
      </c>
      <c r="AA30" s="835">
        <v>4</v>
      </c>
      <c r="AB30" s="836" t="s">
        <v>185</v>
      </c>
      <c r="AC30" s="837"/>
      <c r="AD30" s="836" t="s">
        <v>187</v>
      </c>
      <c r="AE30" s="838" t="s">
        <v>188</v>
      </c>
      <c r="AF30" s="839" t="str">
        <f t="shared" si="2"/>
        <v/>
      </c>
      <c r="AG30" s="840" t="s">
        <v>189</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184</v>
      </c>
      <c r="W31" s="831">
        <v>4</v>
      </c>
      <c r="X31" s="832" t="s">
        <v>185</v>
      </c>
      <c r="Y31" s="833"/>
      <c r="Z31" s="834" t="s">
        <v>186</v>
      </c>
      <c r="AA31" s="835">
        <v>4</v>
      </c>
      <c r="AB31" s="836" t="s">
        <v>185</v>
      </c>
      <c r="AC31" s="837"/>
      <c r="AD31" s="836" t="s">
        <v>187</v>
      </c>
      <c r="AE31" s="838" t="s">
        <v>188</v>
      </c>
      <c r="AF31" s="839" t="str">
        <f t="shared" si="2"/>
        <v/>
      </c>
      <c r="AG31" s="840" t="s">
        <v>189</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184</v>
      </c>
      <c r="W32" s="831"/>
      <c r="X32" s="832" t="s">
        <v>185</v>
      </c>
      <c r="Y32" s="833"/>
      <c r="Z32" s="834" t="s">
        <v>186</v>
      </c>
      <c r="AA32" s="835"/>
      <c r="AB32" s="836" t="s">
        <v>185</v>
      </c>
      <c r="AC32" s="837"/>
      <c r="AD32" s="836" t="s">
        <v>187</v>
      </c>
      <c r="AE32" s="838" t="s">
        <v>188</v>
      </c>
      <c r="AF32" s="839" t="str">
        <f t="shared" si="2"/>
        <v/>
      </c>
      <c r="AG32" s="840" t="s">
        <v>189</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184</v>
      </c>
      <c r="W33" s="831"/>
      <c r="X33" s="832" t="s">
        <v>185</v>
      </c>
      <c r="Y33" s="833"/>
      <c r="Z33" s="834" t="s">
        <v>186</v>
      </c>
      <c r="AA33" s="835"/>
      <c r="AB33" s="836" t="s">
        <v>185</v>
      </c>
      <c r="AC33" s="837"/>
      <c r="AD33" s="836" t="s">
        <v>187</v>
      </c>
      <c r="AE33" s="838" t="s">
        <v>188</v>
      </c>
      <c r="AF33" s="839" t="str">
        <f t="shared" si="2"/>
        <v/>
      </c>
      <c r="AG33" s="840" t="s">
        <v>189</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184</v>
      </c>
      <c r="W34" s="831"/>
      <c r="X34" s="832" t="s">
        <v>185</v>
      </c>
      <c r="Y34" s="833"/>
      <c r="Z34" s="834" t="s">
        <v>186</v>
      </c>
      <c r="AA34" s="835"/>
      <c r="AB34" s="836" t="s">
        <v>185</v>
      </c>
      <c r="AC34" s="837"/>
      <c r="AD34" s="836" t="s">
        <v>187</v>
      </c>
      <c r="AE34" s="838" t="s">
        <v>188</v>
      </c>
      <c r="AF34" s="839" t="str">
        <f t="shared" si="2"/>
        <v/>
      </c>
      <c r="AG34" s="840" t="s">
        <v>189</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184</v>
      </c>
      <c r="W35" s="831"/>
      <c r="X35" s="832" t="s">
        <v>185</v>
      </c>
      <c r="Y35" s="833"/>
      <c r="Z35" s="834" t="s">
        <v>186</v>
      </c>
      <c r="AA35" s="835"/>
      <c r="AB35" s="836" t="s">
        <v>185</v>
      </c>
      <c r="AC35" s="837"/>
      <c r="AD35" s="836" t="s">
        <v>187</v>
      </c>
      <c r="AE35" s="838" t="s">
        <v>188</v>
      </c>
      <c r="AF35" s="839" t="str">
        <f t="shared" si="2"/>
        <v/>
      </c>
      <c r="AG35" s="840" t="s">
        <v>189</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184</v>
      </c>
      <c r="W36" s="831"/>
      <c r="X36" s="832" t="s">
        <v>185</v>
      </c>
      <c r="Y36" s="833"/>
      <c r="Z36" s="834" t="s">
        <v>186</v>
      </c>
      <c r="AA36" s="835"/>
      <c r="AB36" s="836" t="s">
        <v>185</v>
      </c>
      <c r="AC36" s="837"/>
      <c r="AD36" s="836" t="s">
        <v>187</v>
      </c>
      <c r="AE36" s="838" t="s">
        <v>188</v>
      </c>
      <c r="AF36" s="839" t="str">
        <f t="shared" si="2"/>
        <v/>
      </c>
      <c r="AG36" s="840" t="s">
        <v>189</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184</v>
      </c>
      <c r="W37" s="831"/>
      <c r="X37" s="832" t="s">
        <v>185</v>
      </c>
      <c r="Y37" s="833"/>
      <c r="Z37" s="834" t="s">
        <v>186</v>
      </c>
      <c r="AA37" s="835"/>
      <c r="AB37" s="836" t="s">
        <v>185</v>
      </c>
      <c r="AC37" s="837"/>
      <c r="AD37" s="836" t="s">
        <v>187</v>
      </c>
      <c r="AE37" s="838" t="s">
        <v>188</v>
      </c>
      <c r="AF37" s="839" t="str">
        <f t="shared" si="2"/>
        <v/>
      </c>
      <c r="AG37" s="840" t="s">
        <v>189</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184</v>
      </c>
      <c r="W38" s="831"/>
      <c r="X38" s="832" t="s">
        <v>185</v>
      </c>
      <c r="Y38" s="833"/>
      <c r="Z38" s="834" t="s">
        <v>186</v>
      </c>
      <c r="AA38" s="835"/>
      <c r="AB38" s="836" t="s">
        <v>185</v>
      </c>
      <c r="AC38" s="837"/>
      <c r="AD38" s="836" t="s">
        <v>187</v>
      </c>
      <c r="AE38" s="838" t="s">
        <v>188</v>
      </c>
      <c r="AF38" s="839" t="str">
        <f t="shared" si="2"/>
        <v/>
      </c>
      <c r="AG38" s="840" t="s">
        <v>189</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184</v>
      </c>
      <c r="W39" s="831"/>
      <c r="X39" s="832" t="s">
        <v>185</v>
      </c>
      <c r="Y39" s="833"/>
      <c r="Z39" s="834" t="s">
        <v>186</v>
      </c>
      <c r="AA39" s="835"/>
      <c r="AB39" s="836" t="s">
        <v>185</v>
      </c>
      <c r="AC39" s="837"/>
      <c r="AD39" s="836" t="s">
        <v>187</v>
      </c>
      <c r="AE39" s="838" t="s">
        <v>188</v>
      </c>
      <c r="AF39" s="839" t="str">
        <f t="shared" si="2"/>
        <v/>
      </c>
      <c r="AG39" s="840" t="s">
        <v>189</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184</v>
      </c>
      <c r="W40" s="831"/>
      <c r="X40" s="832" t="s">
        <v>185</v>
      </c>
      <c r="Y40" s="833"/>
      <c r="Z40" s="834" t="s">
        <v>186</v>
      </c>
      <c r="AA40" s="835"/>
      <c r="AB40" s="836" t="s">
        <v>185</v>
      </c>
      <c r="AC40" s="837"/>
      <c r="AD40" s="836" t="s">
        <v>187</v>
      </c>
      <c r="AE40" s="838" t="s">
        <v>188</v>
      </c>
      <c r="AF40" s="839" t="str">
        <f t="shared" si="2"/>
        <v/>
      </c>
      <c r="AG40" s="840" t="s">
        <v>189</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184</v>
      </c>
      <c r="W41" s="831"/>
      <c r="X41" s="832" t="s">
        <v>185</v>
      </c>
      <c r="Y41" s="833"/>
      <c r="Z41" s="834" t="s">
        <v>186</v>
      </c>
      <c r="AA41" s="835"/>
      <c r="AB41" s="836" t="s">
        <v>185</v>
      </c>
      <c r="AC41" s="837"/>
      <c r="AD41" s="836" t="s">
        <v>187</v>
      </c>
      <c r="AE41" s="838" t="s">
        <v>188</v>
      </c>
      <c r="AF41" s="839" t="str">
        <f t="shared" si="2"/>
        <v/>
      </c>
      <c r="AG41" s="840" t="s">
        <v>189</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184</v>
      </c>
      <c r="W42" s="831"/>
      <c r="X42" s="832" t="s">
        <v>185</v>
      </c>
      <c r="Y42" s="833"/>
      <c r="Z42" s="834" t="s">
        <v>186</v>
      </c>
      <c r="AA42" s="835"/>
      <c r="AB42" s="836" t="s">
        <v>185</v>
      </c>
      <c r="AC42" s="837"/>
      <c r="AD42" s="836" t="s">
        <v>187</v>
      </c>
      <c r="AE42" s="838" t="s">
        <v>188</v>
      </c>
      <c r="AF42" s="839" t="str">
        <f t="shared" si="2"/>
        <v/>
      </c>
      <c r="AG42" s="840" t="s">
        <v>189</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184</v>
      </c>
      <c r="W43" s="831"/>
      <c r="X43" s="832" t="s">
        <v>185</v>
      </c>
      <c r="Y43" s="833"/>
      <c r="Z43" s="834" t="s">
        <v>186</v>
      </c>
      <c r="AA43" s="835"/>
      <c r="AB43" s="836" t="s">
        <v>185</v>
      </c>
      <c r="AC43" s="837"/>
      <c r="AD43" s="836" t="s">
        <v>187</v>
      </c>
      <c r="AE43" s="838" t="s">
        <v>188</v>
      </c>
      <c r="AF43" s="839" t="str">
        <f t="shared" si="2"/>
        <v/>
      </c>
      <c r="AG43" s="840" t="s">
        <v>189</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184</v>
      </c>
      <c r="W44" s="831"/>
      <c r="X44" s="832" t="s">
        <v>185</v>
      </c>
      <c r="Y44" s="833"/>
      <c r="Z44" s="834" t="s">
        <v>186</v>
      </c>
      <c r="AA44" s="835"/>
      <c r="AB44" s="836" t="s">
        <v>185</v>
      </c>
      <c r="AC44" s="837"/>
      <c r="AD44" s="836" t="s">
        <v>187</v>
      </c>
      <c r="AE44" s="838" t="s">
        <v>188</v>
      </c>
      <c r="AF44" s="839" t="str">
        <f t="shared" si="2"/>
        <v/>
      </c>
      <c r="AG44" s="840" t="s">
        <v>189</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184</v>
      </c>
      <c r="W45" s="831"/>
      <c r="X45" s="832" t="s">
        <v>185</v>
      </c>
      <c r="Y45" s="833"/>
      <c r="Z45" s="834" t="s">
        <v>186</v>
      </c>
      <c r="AA45" s="835"/>
      <c r="AB45" s="836" t="s">
        <v>185</v>
      </c>
      <c r="AC45" s="837"/>
      <c r="AD45" s="836" t="s">
        <v>187</v>
      </c>
      <c r="AE45" s="838" t="s">
        <v>188</v>
      </c>
      <c r="AF45" s="839" t="str">
        <f t="shared" si="2"/>
        <v/>
      </c>
      <c r="AG45" s="840" t="s">
        <v>189</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184</v>
      </c>
      <c r="W46" s="831"/>
      <c r="X46" s="832" t="s">
        <v>185</v>
      </c>
      <c r="Y46" s="833"/>
      <c r="Z46" s="834" t="s">
        <v>186</v>
      </c>
      <c r="AA46" s="835"/>
      <c r="AB46" s="836" t="s">
        <v>185</v>
      </c>
      <c r="AC46" s="837"/>
      <c r="AD46" s="836" t="s">
        <v>187</v>
      </c>
      <c r="AE46" s="838" t="s">
        <v>188</v>
      </c>
      <c r="AF46" s="839" t="str">
        <f t="shared" si="2"/>
        <v/>
      </c>
      <c r="AG46" s="840" t="s">
        <v>189</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184</v>
      </c>
      <c r="W47" s="831"/>
      <c r="X47" s="832" t="s">
        <v>185</v>
      </c>
      <c r="Y47" s="833"/>
      <c r="Z47" s="834" t="s">
        <v>186</v>
      </c>
      <c r="AA47" s="835"/>
      <c r="AB47" s="836" t="s">
        <v>185</v>
      </c>
      <c r="AC47" s="837"/>
      <c r="AD47" s="836" t="s">
        <v>187</v>
      </c>
      <c r="AE47" s="838" t="s">
        <v>188</v>
      </c>
      <c r="AF47" s="839" t="str">
        <f t="shared" si="2"/>
        <v/>
      </c>
      <c r="AG47" s="840" t="s">
        <v>189</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184</v>
      </c>
      <c r="W48" s="831"/>
      <c r="X48" s="832" t="s">
        <v>185</v>
      </c>
      <c r="Y48" s="833"/>
      <c r="Z48" s="834" t="s">
        <v>186</v>
      </c>
      <c r="AA48" s="835"/>
      <c r="AB48" s="836" t="s">
        <v>185</v>
      </c>
      <c r="AC48" s="837"/>
      <c r="AD48" s="836" t="s">
        <v>187</v>
      </c>
      <c r="AE48" s="838" t="s">
        <v>188</v>
      </c>
      <c r="AF48" s="839" t="str">
        <f t="shared" si="2"/>
        <v/>
      </c>
      <c r="AG48" s="840" t="s">
        <v>189</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184</v>
      </c>
      <c r="W49" s="831"/>
      <c r="X49" s="832" t="s">
        <v>185</v>
      </c>
      <c r="Y49" s="833"/>
      <c r="Z49" s="834" t="s">
        <v>186</v>
      </c>
      <c r="AA49" s="835"/>
      <c r="AB49" s="836" t="s">
        <v>185</v>
      </c>
      <c r="AC49" s="837"/>
      <c r="AD49" s="836" t="s">
        <v>187</v>
      </c>
      <c r="AE49" s="838" t="s">
        <v>188</v>
      </c>
      <c r="AF49" s="839" t="str">
        <f t="shared" si="2"/>
        <v/>
      </c>
      <c r="AG49" s="840" t="s">
        <v>189</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184</v>
      </c>
      <c r="W50" s="831"/>
      <c r="X50" s="832" t="s">
        <v>185</v>
      </c>
      <c r="Y50" s="833"/>
      <c r="Z50" s="834" t="s">
        <v>186</v>
      </c>
      <c r="AA50" s="835"/>
      <c r="AB50" s="836" t="s">
        <v>185</v>
      </c>
      <c r="AC50" s="837"/>
      <c r="AD50" s="836" t="s">
        <v>187</v>
      </c>
      <c r="AE50" s="838" t="s">
        <v>188</v>
      </c>
      <c r="AF50" s="839" t="str">
        <f t="shared" si="2"/>
        <v/>
      </c>
      <c r="AG50" s="840" t="s">
        <v>189</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184</v>
      </c>
      <c r="W51" s="831"/>
      <c r="X51" s="832" t="s">
        <v>185</v>
      </c>
      <c r="Y51" s="833"/>
      <c r="Z51" s="834" t="s">
        <v>186</v>
      </c>
      <c r="AA51" s="835"/>
      <c r="AB51" s="836" t="s">
        <v>185</v>
      </c>
      <c r="AC51" s="837"/>
      <c r="AD51" s="836" t="s">
        <v>187</v>
      </c>
      <c r="AE51" s="838" t="s">
        <v>188</v>
      </c>
      <c r="AF51" s="839" t="str">
        <f t="shared" si="2"/>
        <v/>
      </c>
      <c r="AG51" s="844" t="s">
        <v>189</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184</v>
      </c>
      <c r="W52" s="831"/>
      <c r="X52" s="832" t="s">
        <v>185</v>
      </c>
      <c r="Y52" s="833"/>
      <c r="Z52" s="834" t="s">
        <v>186</v>
      </c>
      <c r="AA52" s="835"/>
      <c r="AB52" s="836" t="s">
        <v>185</v>
      </c>
      <c r="AC52" s="837"/>
      <c r="AD52" s="836" t="s">
        <v>187</v>
      </c>
      <c r="AE52" s="838" t="s">
        <v>188</v>
      </c>
      <c r="AF52" s="839" t="str">
        <f t="shared" si="2"/>
        <v/>
      </c>
      <c r="AG52" s="844" t="s">
        <v>189</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184</v>
      </c>
      <c r="W53" s="831"/>
      <c r="X53" s="832" t="s">
        <v>185</v>
      </c>
      <c r="Y53" s="833"/>
      <c r="Z53" s="834" t="s">
        <v>186</v>
      </c>
      <c r="AA53" s="835"/>
      <c r="AB53" s="836" t="s">
        <v>185</v>
      </c>
      <c r="AC53" s="837"/>
      <c r="AD53" s="836" t="s">
        <v>187</v>
      </c>
      <c r="AE53" s="838" t="s">
        <v>188</v>
      </c>
      <c r="AF53" s="839" t="str">
        <f t="shared" si="2"/>
        <v/>
      </c>
      <c r="AG53" s="844" t="s">
        <v>189</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184</v>
      </c>
      <c r="W54" s="831"/>
      <c r="X54" s="832" t="s">
        <v>185</v>
      </c>
      <c r="Y54" s="833"/>
      <c r="Z54" s="834" t="s">
        <v>186</v>
      </c>
      <c r="AA54" s="835"/>
      <c r="AB54" s="836" t="s">
        <v>185</v>
      </c>
      <c r="AC54" s="837"/>
      <c r="AD54" s="836" t="s">
        <v>187</v>
      </c>
      <c r="AE54" s="838" t="s">
        <v>188</v>
      </c>
      <c r="AF54" s="839" t="str">
        <f t="shared" si="2"/>
        <v/>
      </c>
      <c r="AG54" s="844" t="s">
        <v>189</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184</v>
      </c>
      <c r="W55" s="831"/>
      <c r="X55" s="832" t="s">
        <v>185</v>
      </c>
      <c r="Y55" s="833"/>
      <c r="Z55" s="834" t="s">
        <v>186</v>
      </c>
      <c r="AA55" s="835"/>
      <c r="AB55" s="836" t="s">
        <v>185</v>
      </c>
      <c r="AC55" s="837"/>
      <c r="AD55" s="836" t="s">
        <v>187</v>
      </c>
      <c r="AE55" s="838" t="s">
        <v>188</v>
      </c>
      <c r="AF55" s="839" t="str">
        <f t="shared" si="2"/>
        <v/>
      </c>
      <c r="AG55" s="844" t="s">
        <v>189</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184</v>
      </c>
      <c r="W56" s="831"/>
      <c r="X56" s="832" t="s">
        <v>185</v>
      </c>
      <c r="Y56" s="833"/>
      <c r="Z56" s="834" t="s">
        <v>186</v>
      </c>
      <c r="AA56" s="835"/>
      <c r="AB56" s="836" t="s">
        <v>185</v>
      </c>
      <c r="AC56" s="837"/>
      <c r="AD56" s="836" t="s">
        <v>187</v>
      </c>
      <c r="AE56" s="838" t="s">
        <v>188</v>
      </c>
      <c r="AF56" s="839" t="str">
        <f t="shared" si="2"/>
        <v/>
      </c>
      <c r="AG56" s="844" t="s">
        <v>189</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184</v>
      </c>
      <c r="W57" s="831"/>
      <c r="X57" s="832" t="s">
        <v>185</v>
      </c>
      <c r="Y57" s="833"/>
      <c r="Z57" s="834" t="s">
        <v>186</v>
      </c>
      <c r="AA57" s="835"/>
      <c r="AB57" s="836" t="s">
        <v>185</v>
      </c>
      <c r="AC57" s="837"/>
      <c r="AD57" s="836" t="s">
        <v>187</v>
      </c>
      <c r="AE57" s="838" t="s">
        <v>188</v>
      </c>
      <c r="AF57" s="839" t="str">
        <f t="shared" si="2"/>
        <v/>
      </c>
      <c r="AG57" s="844" t="s">
        <v>189</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184</v>
      </c>
      <c r="W58" s="831"/>
      <c r="X58" s="832" t="s">
        <v>185</v>
      </c>
      <c r="Y58" s="833"/>
      <c r="Z58" s="834" t="s">
        <v>186</v>
      </c>
      <c r="AA58" s="835"/>
      <c r="AB58" s="836" t="s">
        <v>185</v>
      </c>
      <c r="AC58" s="837"/>
      <c r="AD58" s="836" t="s">
        <v>187</v>
      </c>
      <c r="AE58" s="838" t="s">
        <v>188</v>
      </c>
      <c r="AF58" s="839" t="str">
        <f t="shared" si="2"/>
        <v/>
      </c>
      <c r="AG58" s="844" t="s">
        <v>189</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184</v>
      </c>
      <c r="W59" s="831"/>
      <c r="X59" s="832" t="s">
        <v>185</v>
      </c>
      <c r="Y59" s="833"/>
      <c r="Z59" s="834" t="s">
        <v>186</v>
      </c>
      <c r="AA59" s="835"/>
      <c r="AB59" s="836" t="s">
        <v>185</v>
      </c>
      <c r="AC59" s="837"/>
      <c r="AD59" s="836" t="s">
        <v>187</v>
      </c>
      <c r="AE59" s="838" t="s">
        <v>188</v>
      </c>
      <c r="AF59" s="839" t="str">
        <f t="shared" si="2"/>
        <v/>
      </c>
      <c r="AG59" s="844" t="s">
        <v>189</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184</v>
      </c>
      <c r="W60" s="831"/>
      <c r="X60" s="832" t="s">
        <v>185</v>
      </c>
      <c r="Y60" s="833"/>
      <c r="Z60" s="834" t="s">
        <v>186</v>
      </c>
      <c r="AA60" s="835"/>
      <c r="AB60" s="836" t="s">
        <v>185</v>
      </c>
      <c r="AC60" s="837"/>
      <c r="AD60" s="836" t="s">
        <v>187</v>
      </c>
      <c r="AE60" s="838" t="s">
        <v>188</v>
      </c>
      <c r="AF60" s="839" t="str">
        <f t="shared" si="2"/>
        <v/>
      </c>
      <c r="AG60" s="844" t="s">
        <v>189</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184</v>
      </c>
      <c r="W61" s="831"/>
      <c r="X61" s="832" t="s">
        <v>185</v>
      </c>
      <c r="Y61" s="833"/>
      <c r="Z61" s="834" t="s">
        <v>186</v>
      </c>
      <c r="AA61" s="835"/>
      <c r="AB61" s="836" t="s">
        <v>185</v>
      </c>
      <c r="AC61" s="837"/>
      <c r="AD61" s="836" t="s">
        <v>187</v>
      </c>
      <c r="AE61" s="838" t="s">
        <v>188</v>
      </c>
      <c r="AF61" s="839" t="str">
        <f t="shared" si="2"/>
        <v/>
      </c>
      <c r="AG61" s="844" t="s">
        <v>189</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184</v>
      </c>
      <c r="W62" s="831"/>
      <c r="X62" s="832" t="s">
        <v>185</v>
      </c>
      <c r="Y62" s="833"/>
      <c r="Z62" s="834" t="s">
        <v>186</v>
      </c>
      <c r="AA62" s="835"/>
      <c r="AB62" s="836" t="s">
        <v>185</v>
      </c>
      <c r="AC62" s="837"/>
      <c r="AD62" s="836" t="s">
        <v>187</v>
      </c>
      <c r="AE62" s="838" t="s">
        <v>188</v>
      </c>
      <c r="AF62" s="839" t="str">
        <f t="shared" si="2"/>
        <v/>
      </c>
      <c r="AG62" s="844" t="s">
        <v>189</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184</v>
      </c>
      <c r="W63" s="831"/>
      <c r="X63" s="832" t="s">
        <v>185</v>
      </c>
      <c r="Y63" s="833"/>
      <c r="Z63" s="834" t="s">
        <v>186</v>
      </c>
      <c r="AA63" s="835"/>
      <c r="AB63" s="836" t="s">
        <v>185</v>
      </c>
      <c r="AC63" s="837"/>
      <c r="AD63" s="836" t="s">
        <v>187</v>
      </c>
      <c r="AE63" s="838" t="s">
        <v>188</v>
      </c>
      <c r="AF63" s="839" t="str">
        <f t="shared" si="2"/>
        <v/>
      </c>
      <c r="AG63" s="844" t="s">
        <v>189</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184</v>
      </c>
      <c r="W64" s="831"/>
      <c r="X64" s="832" t="s">
        <v>185</v>
      </c>
      <c r="Y64" s="833"/>
      <c r="Z64" s="834" t="s">
        <v>186</v>
      </c>
      <c r="AA64" s="835"/>
      <c r="AB64" s="836" t="s">
        <v>185</v>
      </c>
      <c r="AC64" s="837"/>
      <c r="AD64" s="836" t="s">
        <v>187</v>
      </c>
      <c r="AE64" s="838" t="s">
        <v>188</v>
      </c>
      <c r="AF64" s="839" t="str">
        <f t="shared" si="2"/>
        <v/>
      </c>
      <c r="AG64" s="844" t="s">
        <v>189</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184</v>
      </c>
      <c r="W65" s="831"/>
      <c r="X65" s="832" t="s">
        <v>185</v>
      </c>
      <c r="Y65" s="833"/>
      <c r="Z65" s="834" t="s">
        <v>186</v>
      </c>
      <c r="AA65" s="835"/>
      <c r="AB65" s="836" t="s">
        <v>185</v>
      </c>
      <c r="AC65" s="837"/>
      <c r="AD65" s="836" t="s">
        <v>187</v>
      </c>
      <c r="AE65" s="838" t="s">
        <v>188</v>
      </c>
      <c r="AF65" s="839" t="str">
        <f t="shared" si="2"/>
        <v/>
      </c>
      <c r="AG65" s="844" t="s">
        <v>189</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184</v>
      </c>
      <c r="W66" s="831"/>
      <c r="X66" s="832" t="s">
        <v>185</v>
      </c>
      <c r="Y66" s="833"/>
      <c r="Z66" s="834" t="s">
        <v>186</v>
      </c>
      <c r="AA66" s="835"/>
      <c r="AB66" s="836" t="s">
        <v>185</v>
      </c>
      <c r="AC66" s="837"/>
      <c r="AD66" s="836" t="s">
        <v>187</v>
      </c>
      <c r="AE66" s="838" t="s">
        <v>188</v>
      </c>
      <c r="AF66" s="839" t="str">
        <f t="shared" si="2"/>
        <v/>
      </c>
      <c r="AG66" s="844" t="s">
        <v>189</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184</v>
      </c>
      <c r="W67" s="831"/>
      <c r="X67" s="832" t="s">
        <v>185</v>
      </c>
      <c r="Y67" s="833"/>
      <c r="Z67" s="834" t="s">
        <v>186</v>
      </c>
      <c r="AA67" s="835"/>
      <c r="AB67" s="836" t="s">
        <v>185</v>
      </c>
      <c r="AC67" s="837"/>
      <c r="AD67" s="836" t="s">
        <v>187</v>
      </c>
      <c r="AE67" s="838" t="s">
        <v>188</v>
      </c>
      <c r="AF67" s="839" t="str">
        <f t="shared" si="2"/>
        <v/>
      </c>
      <c r="AG67" s="844" t="s">
        <v>189</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184</v>
      </c>
      <c r="W68" s="831"/>
      <c r="X68" s="832" t="s">
        <v>185</v>
      </c>
      <c r="Y68" s="833"/>
      <c r="Z68" s="834" t="s">
        <v>186</v>
      </c>
      <c r="AA68" s="835"/>
      <c r="AB68" s="836" t="s">
        <v>185</v>
      </c>
      <c r="AC68" s="837"/>
      <c r="AD68" s="836" t="s">
        <v>187</v>
      </c>
      <c r="AE68" s="838" t="s">
        <v>188</v>
      </c>
      <c r="AF68" s="839" t="str">
        <f t="shared" si="2"/>
        <v/>
      </c>
      <c r="AG68" s="844" t="s">
        <v>189</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184</v>
      </c>
      <c r="W69" s="831"/>
      <c r="X69" s="832" t="s">
        <v>185</v>
      </c>
      <c r="Y69" s="833"/>
      <c r="Z69" s="834" t="s">
        <v>186</v>
      </c>
      <c r="AA69" s="835"/>
      <c r="AB69" s="836" t="s">
        <v>185</v>
      </c>
      <c r="AC69" s="837"/>
      <c r="AD69" s="836" t="s">
        <v>187</v>
      </c>
      <c r="AE69" s="838" t="s">
        <v>188</v>
      </c>
      <c r="AF69" s="839" t="str">
        <f t="shared" si="2"/>
        <v/>
      </c>
      <c r="AG69" s="844" t="s">
        <v>189</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184</v>
      </c>
      <c r="W70" s="831"/>
      <c r="X70" s="832" t="s">
        <v>185</v>
      </c>
      <c r="Y70" s="833"/>
      <c r="Z70" s="834" t="s">
        <v>186</v>
      </c>
      <c r="AA70" s="835"/>
      <c r="AB70" s="836" t="s">
        <v>185</v>
      </c>
      <c r="AC70" s="837"/>
      <c r="AD70" s="836" t="s">
        <v>187</v>
      </c>
      <c r="AE70" s="838" t="s">
        <v>188</v>
      </c>
      <c r="AF70" s="839" t="str">
        <f t="shared" si="2"/>
        <v/>
      </c>
      <c r="AG70" s="844" t="s">
        <v>189</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184</v>
      </c>
      <c r="W71" s="831"/>
      <c r="X71" s="832" t="s">
        <v>185</v>
      </c>
      <c r="Y71" s="833"/>
      <c r="Z71" s="834" t="s">
        <v>186</v>
      </c>
      <c r="AA71" s="835"/>
      <c r="AB71" s="836" t="s">
        <v>185</v>
      </c>
      <c r="AC71" s="837"/>
      <c r="AD71" s="836" t="s">
        <v>187</v>
      </c>
      <c r="AE71" s="838" t="s">
        <v>188</v>
      </c>
      <c r="AF71" s="839" t="str">
        <f t="shared" si="2"/>
        <v/>
      </c>
      <c r="AG71" s="844" t="s">
        <v>189</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184</v>
      </c>
      <c r="W72" s="831"/>
      <c r="X72" s="832" t="s">
        <v>185</v>
      </c>
      <c r="Y72" s="833"/>
      <c r="Z72" s="834" t="s">
        <v>186</v>
      </c>
      <c r="AA72" s="835"/>
      <c r="AB72" s="836" t="s">
        <v>185</v>
      </c>
      <c r="AC72" s="837"/>
      <c r="AD72" s="836" t="s">
        <v>187</v>
      </c>
      <c r="AE72" s="838" t="s">
        <v>188</v>
      </c>
      <c r="AF72" s="839" t="str">
        <f t="shared" si="2"/>
        <v/>
      </c>
      <c r="AG72" s="844" t="s">
        <v>189</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184</v>
      </c>
      <c r="W73" s="831"/>
      <c r="X73" s="832" t="s">
        <v>185</v>
      </c>
      <c r="Y73" s="833"/>
      <c r="Z73" s="834" t="s">
        <v>186</v>
      </c>
      <c r="AA73" s="835"/>
      <c r="AB73" s="836" t="s">
        <v>185</v>
      </c>
      <c r="AC73" s="837"/>
      <c r="AD73" s="836" t="s">
        <v>187</v>
      </c>
      <c r="AE73" s="838" t="s">
        <v>188</v>
      </c>
      <c r="AF73" s="839" t="str">
        <f t="shared" si="2"/>
        <v/>
      </c>
      <c r="AG73" s="844" t="s">
        <v>189</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184</v>
      </c>
      <c r="W74" s="831"/>
      <c r="X74" s="832" t="s">
        <v>185</v>
      </c>
      <c r="Y74" s="833"/>
      <c r="Z74" s="834" t="s">
        <v>186</v>
      </c>
      <c r="AA74" s="835"/>
      <c r="AB74" s="836" t="s">
        <v>185</v>
      </c>
      <c r="AC74" s="837"/>
      <c r="AD74" s="836" t="s">
        <v>187</v>
      </c>
      <c r="AE74" s="838" t="s">
        <v>188</v>
      </c>
      <c r="AF74" s="839" t="str">
        <f t="shared" si="2"/>
        <v/>
      </c>
      <c r="AG74" s="844" t="s">
        <v>189</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184</v>
      </c>
      <c r="W75" s="831"/>
      <c r="X75" s="832" t="s">
        <v>185</v>
      </c>
      <c r="Y75" s="833"/>
      <c r="Z75" s="834" t="s">
        <v>186</v>
      </c>
      <c r="AA75" s="835"/>
      <c r="AB75" s="836" t="s">
        <v>185</v>
      </c>
      <c r="AC75" s="837"/>
      <c r="AD75" s="836" t="s">
        <v>187</v>
      </c>
      <c r="AE75" s="838" t="s">
        <v>188</v>
      </c>
      <c r="AF75" s="839" t="str">
        <f t="shared" si="2"/>
        <v/>
      </c>
      <c r="AG75" s="844" t="s">
        <v>189</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184</v>
      </c>
      <c r="W76" s="831"/>
      <c r="X76" s="832" t="s">
        <v>185</v>
      </c>
      <c r="Y76" s="833"/>
      <c r="Z76" s="834" t="s">
        <v>186</v>
      </c>
      <c r="AA76" s="835"/>
      <c r="AB76" s="836" t="s">
        <v>185</v>
      </c>
      <c r="AC76" s="837"/>
      <c r="AD76" s="836" t="s">
        <v>187</v>
      </c>
      <c r="AE76" s="838" t="s">
        <v>188</v>
      </c>
      <c r="AF76" s="839" t="str">
        <f t="shared" si="2"/>
        <v/>
      </c>
      <c r="AG76" s="844" t="s">
        <v>189</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184</v>
      </c>
      <c r="W77" s="831"/>
      <c r="X77" s="832" t="s">
        <v>185</v>
      </c>
      <c r="Y77" s="833"/>
      <c r="Z77" s="834" t="s">
        <v>186</v>
      </c>
      <c r="AA77" s="835"/>
      <c r="AB77" s="836" t="s">
        <v>185</v>
      </c>
      <c r="AC77" s="837"/>
      <c r="AD77" s="836" t="s">
        <v>187</v>
      </c>
      <c r="AE77" s="838" t="s">
        <v>188</v>
      </c>
      <c r="AF77" s="839" t="str">
        <f t="shared" si="2"/>
        <v/>
      </c>
      <c r="AG77" s="844" t="s">
        <v>189</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184</v>
      </c>
      <c r="W78" s="831"/>
      <c r="X78" s="832" t="s">
        <v>185</v>
      </c>
      <c r="Y78" s="833"/>
      <c r="Z78" s="834" t="s">
        <v>186</v>
      </c>
      <c r="AA78" s="835"/>
      <c r="AB78" s="836" t="s">
        <v>185</v>
      </c>
      <c r="AC78" s="837"/>
      <c r="AD78" s="836" t="s">
        <v>187</v>
      </c>
      <c r="AE78" s="838" t="s">
        <v>188</v>
      </c>
      <c r="AF78" s="839" t="str">
        <f t="shared" ref="AF78:AF111" si="5">IF(AC78="","",AC78-Y78+1)</f>
        <v/>
      </c>
      <c r="AG78" s="844" t="s">
        <v>189</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184</v>
      </c>
      <c r="W79" s="831"/>
      <c r="X79" s="832" t="s">
        <v>185</v>
      </c>
      <c r="Y79" s="833"/>
      <c r="Z79" s="834" t="s">
        <v>186</v>
      </c>
      <c r="AA79" s="835"/>
      <c r="AB79" s="836" t="s">
        <v>185</v>
      </c>
      <c r="AC79" s="837"/>
      <c r="AD79" s="836" t="s">
        <v>187</v>
      </c>
      <c r="AE79" s="838" t="s">
        <v>188</v>
      </c>
      <c r="AF79" s="839" t="str">
        <f t="shared" si="5"/>
        <v/>
      </c>
      <c r="AG79" s="844" t="s">
        <v>189</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184</v>
      </c>
      <c r="W80" s="831"/>
      <c r="X80" s="832" t="s">
        <v>185</v>
      </c>
      <c r="Y80" s="833"/>
      <c r="Z80" s="834" t="s">
        <v>186</v>
      </c>
      <c r="AA80" s="835"/>
      <c r="AB80" s="836" t="s">
        <v>185</v>
      </c>
      <c r="AC80" s="837"/>
      <c r="AD80" s="836" t="s">
        <v>187</v>
      </c>
      <c r="AE80" s="838" t="s">
        <v>188</v>
      </c>
      <c r="AF80" s="839" t="str">
        <f t="shared" si="5"/>
        <v/>
      </c>
      <c r="AG80" s="844" t="s">
        <v>189</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184</v>
      </c>
      <c r="W81" s="831"/>
      <c r="X81" s="832" t="s">
        <v>185</v>
      </c>
      <c r="Y81" s="833"/>
      <c r="Z81" s="834" t="s">
        <v>186</v>
      </c>
      <c r="AA81" s="835"/>
      <c r="AB81" s="836" t="s">
        <v>185</v>
      </c>
      <c r="AC81" s="837"/>
      <c r="AD81" s="836" t="s">
        <v>187</v>
      </c>
      <c r="AE81" s="838" t="s">
        <v>188</v>
      </c>
      <c r="AF81" s="839" t="str">
        <f t="shared" si="5"/>
        <v/>
      </c>
      <c r="AG81" s="844" t="s">
        <v>189</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184</v>
      </c>
      <c r="W82" s="831"/>
      <c r="X82" s="832" t="s">
        <v>185</v>
      </c>
      <c r="Y82" s="833"/>
      <c r="Z82" s="834" t="s">
        <v>186</v>
      </c>
      <c r="AA82" s="835"/>
      <c r="AB82" s="836" t="s">
        <v>185</v>
      </c>
      <c r="AC82" s="837"/>
      <c r="AD82" s="836" t="s">
        <v>187</v>
      </c>
      <c r="AE82" s="838" t="s">
        <v>188</v>
      </c>
      <c r="AF82" s="839" t="str">
        <f t="shared" si="5"/>
        <v/>
      </c>
      <c r="AG82" s="844" t="s">
        <v>189</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184</v>
      </c>
      <c r="W83" s="831"/>
      <c r="X83" s="832" t="s">
        <v>185</v>
      </c>
      <c r="Y83" s="833"/>
      <c r="Z83" s="834" t="s">
        <v>186</v>
      </c>
      <c r="AA83" s="835"/>
      <c r="AB83" s="836" t="s">
        <v>185</v>
      </c>
      <c r="AC83" s="837"/>
      <c r="AD83" s="836" t="s">
        <v>187</v>
      </c>
      <c r="AE83" s="838" t="s">
        <v>188</v>
      </c>
      <c r="AF83" s="839" t="str">
        <f t="shared" si="5"/>
        <v/>
      </c>
      <c r="AG83" s="844" t="s">
        <v>189</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184</v>
      </c>
      <c r="W84" s="831"/>
      <c r="X84" s="832" t="s">
        <v>185</v>
      </c>
      <c r="Y84" s="833"/>
      <c r="Z84" s="834" t="s">
        <v>186</v>
      </c>
      <c r="AA84" s="835"/>
      <c r="AB84" s="836" t="s">
        <v>185</v>
      </c>
      <c r="AC84" s="837"/>
      <c r="AD84" s="836" t="s">
        <v>187</v>
      </c>
      <c r="AE84" s="838" t="s">
        <v>188</v>
      </c>
      <c r="AF84" s="839" t="str">
        <f t="shared" si="5"/>
        <v/>
      </c>
      <c r="AG84" s="844" t="s">
        <v>189</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184</v>
      </c>
      <c r="W85" s="831"/>
      <c r="X85" s="832" t="s">
        <v>185</v>
      </c>
      <c r="Y85" s="833"/>
      <c r="Z85" s="834" t="s">
        <v>186</v>
      </c>
      <c r="AA85" s="835"/>
      <c r="AB85" s="836" t="s">
        <v>185</v>
      </c>
      <c r="AC85" s="837"/>
      <c r="AD85" s="836" t="s">
        <v>187</v>
      </c>
      <c r="AE85" s="838" t="s">
        <v>188</v>
      </c>
      <c r="AF85" s="839" t="str">
        <f t="shared" si="5"/>
        <v/>
      </c>
      <c r="AG85" s="844" t="s">
        <v>189</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184</v>
      </c>
      <c r="W86" s="831"/>
      <c r="X86" s="832" t="s">
        <v>185</v>
      </c>
      <c r="Y86" s="833"/>
      <c r="Z86" s="834" t="s">
        <v>186</v>
      </c>
      <c r="AA86" s="835"/>
      <c r="AB86" s="836" t="s">
        <v>185</v>
      </c>
      <c r="AC86" s="837"/>
      <c r="AD86" s="836" t="s">
        <v>187</v>
      </c>
      <c r="AE86" s="838" t="s">
        <v>188</v>
      </c>
      <c r="AF86" s="839" t="str">
        <f t="shared" si="5"/>
        <v/>
      </c>
      <c r="AG86" s="844" t="s">
        <v>189</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184</v>
      </c>
      <c r="W87" s="831"/>
      <c r="X87" s="832" t="s">
        <v>185</v>
      </c>
      <c r="Y87" s="833"/>
      <c r="Z87" s="834" t="s">
        <v>186</v>
      </c>
      <c r="AA87" s="835"/>
      <c r="AB87" s="836" t="s">
        <v>185</v>
      </c>
      <c r="AC87" s="837"/>
      <c r="AD87" s="836" t="s">
        <v>187</v>
      </c>
      <c r="AE87" s="838" t="s">
        <v>188</v>
      </c>
      <c r="AF87" s="839" t="str">
        <f t="shared" si="5"/>
        <v/>
      </c>
      <c r="AG87" s="844" t="s">
        <v>189</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184</v>
      </c>
      <c r="W88" s="831"/>
      <c r="X88" s="832" t="s">
        <v>185</v>
      </c>
      <c r="Y88" s="833"/>
      <c r="Z88" s="834" t="s">
        <v>186</v>
      </c>
      <c r="AA88" s="835"/>
      <c r="AB88" s="836" t="s">
        <v>185</v>
      </c>
      <c r="AC88" s="837"/>
      <c r="AD88" s="836" t="s">
        <v>187</v>
      </c>
      <c r="AE88" s="838" t="s">
        <v>188</v>
      </c>
      <c r="AF88" s="839" t="str">
        <f t="shared" si="5"/>
        <v/>
      </c>
      <c r="AG88" s="844" t="s">
        <v>189</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184</v>
      </c>
      <c r="W89" s="831"/>
      <c r="X89" s="832" t="s">
        <v>185</v>
      </c>
      <c r="Y89" s="833"/>
      <c r="Z89" s="834" t="s">
        <v>186</v>
      </c>
      <c r="AA89" s="835"/>
      <c r="AB89" s="836" t="s">
        <v>185</v>
      </c>
      <c r="AC89" s="837"/>
      <c r="AD89" s="836" t="s">
        <v>187</v>
      </c>
      <c r="AE89" s="838" t="s">
        <v>188</v>
      </c>
      <c r="AF89" s="839" t="str">
        <f t="shared" si="5"/>
        <v/>
      </c>
      <c r="AG89" s="844" t="s">
        <v>189</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184</v>
      </c>
      <c r="W90" s="831"/>
      <c r="X90" s="832" t="s">
        <v>185</v>
      </c>
      <c r="Y90" s="833"/>
      <c r="Z90" s="834" t="s">
        <v>186</v>
      </c>
      <c r="AA90" s="835"/>
      <c r="AB90" s="836" t="s">
        <v>185</v>
      </c>
      <c r="AC90" s="837"/>
      <c r="AD90" s="836" t="s">
        <v>187</v>
      </c>
      <c r="AE90" s="838" t="s">
        <v>188</v>
      </c>
      <c r="AF90" s="839" t="str">
        <f t="shared" si="5"/>
        <v/>
      </c>
      <c r="AG90" s="844" t="s">
        <v>189</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184</v>
      </c>
      <c r="W91" s="831"/>
      <c r="X91" s="832" t="s">
        <v>185</v>
      </c>
      <c r="Y91" s="833"/>
      <c r="Z91" s="834" t="s">
        <v>186</v>
      </c>
      <c r="AA91" s="835"/>
      <c r="AB91" s="836" t="s">
        <v>185</v>
      </c>
      <c r="AC91" s="837"/>
      <c r="AD91" s="836" t="s">
        <v>187</v>
      </c>
      <c r="AE91" s="838" t="s">
        <v>188</v>
      </c>
      <c r="AF91" s="839" t="str">
        <f t="shared" si="5"/>
        <v/>
      </c>
      <c r="AG91" s="844" t="s">
        <v>189</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184</v>
      </c>
      <c r="W92" s="831"/>
      <c r="X92" s="832" t="s">
        <v>185</v>
      </c>
      <c r="Y92" s="833"/>
      <c r="Z92" s="834" t="s">
        <v>186</v>
      </c>
      <c r="AA92" s="835"/>
      <c r="AB92" s="836" t="s">
        <v>185</v>
      </c>
      <c r="AC92" s="837"/>
      <c r="AD92" s="836" t="s">
        <v>187</v>
      </c>
      <c r="AE92" s="838" t="s">
        <v>188</v>
      </c>
      <c r="AF92" s="839" t="str">
        <f t="shared" si="5"/>
        <v/>
      </c>
      <c r="AG92" s="844" t="s">
        <v>189</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184</v>
      </c>
      <c r="W93" s="831"/>
      <c r="X93" s="832" t="s">
        <v>185</v>
      </c>
      <c r="Y93" s="833"/>
      <c r="Z93" s="834" t="s">
        <v>186</v>
      </c>
      <c r="AA93" s="835"/>
      <c r="AB93" s="836" t="s">
        <v>185</v>
      </c>
      <c r="AC93" s="837"/>
      <c r="AD93" s="836" t="s">
        <v>187</v>
      </c>
      <c r="AE93" s="838" t="s">
        <v>188</v>
      </c>
      <c r="AF93" s="839" t="str">
        <f t="shared" si="5"/>
        <v/>
      </c>
      <c r="AG93" s="844" t="s">
        <v>189</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184</v>
      </c>
      <c r="W94" s="831"/>
      <c r="X94" s="832" t="s">
        <v>185</v>
      </c>
      <c r="Y94" s="833"/>
      <c r="Z94" s="834" t="s">
        <v>186</v>
      </c>
      <c r="AA94" s="835"/>
      <c r="AB94" s="836" t="s">
        <v>185</v>
      </c>
      <c r="AC94" s="837"/>
      <c r="AD94" s="836" t="s">
        <v>187</v>
      </c>
      <c r="AE94" s="838" t="s">
        <v>188</v>
      </c>
      <c r="AF94" s="839" t="str">
        <f t="shared" si="5"/>
        <v/>
      </c>
      <c r="AG94" s="844" t="s">
        <v>189</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184</v>
      </c>
      <c r="W95" s="831"/>
      <c r="X95" s="832" t="s">
        <v>185</v>
      </c>
      <c r="Y95" s="833"/>
      <c r="Z95" s="834" t="s">
        <v>186</v>
      </c>
      <c r="AA95" s="835"/>
      <c r="AB95" s="836" t="s">
        <v>185</v>
      </c>
      <c r="AC95" s="837"/>
      <c r="AD95" s="836" t="s">
        <v>187</v>
      </c>
      <c r="AE95" s="838" t="s">
        <v>188</v>
      </c>
      <c r="AF95" s="839" t="str">
        <f t="shared" si="5"/>
        <v/>
      </c>
      <c r="AG95" s="844" t="s">
        <v>189</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184</v>
      </c>
      <c r="W96" s="831"/>
      <c r="X96" s="832" t="s">
        <v>185</v>
      </c>
      <c r="Y96" s="833"/>
      <c r="Z96" s="834" t="s">
        <v>186</v>
      </c>
      <c r="AA96" s="835"/>
      <c r="AB96" s="836" t="s">
        <v>185</v>
      </c>
      <c r="AC96" s="837"/>
      <c r="AD96" s="836" t="s">
        <v>187</v>
      </c>
      <c r="AE96" s="838" t="s">
        <v>188</v>
      </c>
      <c r="AF96" s="839" t="str">
        <f t="shared" si="5"/>
        <v/>
      </c>
      <c r="AG96" s="844" t="s">
        <v>189</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184</v>
      </c>
      <c r="W97" s="831"/>
      <c r="X97" s="832" t="s">
        <v>185</v>
      </c>
      <c r="Y97" s="833"/>
      <c r="Z97" s="834" t="s">
        <v>186</v>
      </c>
      <c r="AA97" s="835"/>
      <c r="AB97" s="836" t="s">
        <v>185</v>
      </c>
      <c r="AC97" s="837"/>
      <c r="AD97" s="836" t="s">
        <v>187</v>
      </c>
      <c r="AE97" s="838" t="s">
        <v>188</v>
      </c>
      <c r="AF97" s="839" t="str">
        <f t="shared" si="5"/>
        <v/>
      </c>
      <c r="AG97" s="844" t="s">
        <v>189</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184</v>
      </c>
      <c r="W98" s="831"/>
      <c r="X98" s="832" t="s">
        <v>185</v>
      </c>
      <c r="Y98" s="833"/>
      <c r="Z98" s="834" t="s">
        <v>186</v>
      </c>
      <c r="AA98" s="835"/>
      <c r="AB98" s="836" t="s">
        <v>185</v>
      </c>
      <c r="AC98" s="837"/>
      <c r="AD98" s="836" t="s">
        <v>187</v>
      </c>
      <c r="AE98" s="838" t="s">
        <v>188</v>
      </c>
      <c r="AF98" s="839" t="str">
        <f t="shared" si="5"/>
        <v/>
      </c>
      <c r="AG98" s="844" t="s">
        <v>189</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184</v>
      </c>
      <c r="W99" s="831"/>
      <c r="X99" s="832" t="s">
        <v>185</v>
      </c>
      <c r="Y99" s="833"/>
      <c r="Z99" s="834" t="s">
        <v>186</v>
      </c>
      <c r="AA99" s="835"/>
      <c r="AB99" s="836" t="s">
        <v>185</v>
      </c>
      <c r="AC99" s="837"/>
      <c r="AD99" s="836" t="s">
        <v>187</v>
      </c>
      <c r="AE99" s="838" t="s">
        <v>188</v>
      </c>
      <c r="AF99" s="839" t="str">
        <f t="shared" si="5"/>
        <v/>
      </c>
      <c r="AG99" s="844" t="s">
        <v>189</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184</v>
      </c>
      <c r="W100" s="831"/>
      <c r="X100" s="832" t="s">
        <v>185</v>
      </c>
      <c r="Y100" s="833"/>
      <c r="Z100" s="834" t="s">
        <v>186</v>
      </c>
      <c r="AA100" s="835"/>
      <c r="AB100" s="836" t="s">
        <v>185</v>
      </c>
      <c r="AC100" s="837"/>
      <c r="AD100" s="836" t="s">
        <v>187</v>
      </c>
      <c r="AE100" s="838" t="s">
        <v>188</v>
      </c>
      <c r="AF100" s="839" t="str">
        <f t="shared" si="5"/>
        <v/>
      </c>
      <c r="AG100" s="844" t="s">
        <v>189</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184</v>
      </c>
      <c r="W101" s="831"/>
      <c r="X101" s="832" t="s">
        <v>185</v>
      </c>
      <c r="Y101" s="833"/>
      <c r="Z101" s="834" t="s">
        <v>186</v>
      </c>
      <c r="AA101" s="835"/>
      <c r="AB101" s="836" t="s">
        <v>185</v>
      </c>
      <c r="AC101" s="837"/>
      <c r="AD101" s="836" t="s">
        <v>187</v>
      </c>
      <c r="AE101" s="838" t="s">
        <v>188</v>
      </c>
      <c r="AF101" s="839" t="str">
        <f t="shared" si="5"/>
        <v/>
      </c>
      <c r="AG101" s="844" t="s">
        <v>189</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184</v>
      </c>
      <c r="W102" s="831"/>
      <c r="X102" s="832" t="s">
        <v>185</v>
      </c>
      <c r="Y102" s="833"/>
      <c r="Z102" s="834" t="s">
        <v>186</v>
      </c>
      <c r="AA102" s="835"/>
      <c r="AB102" s="836" t="s">
        <v>185</v>
      </c>
      <c r="AC102" s="837"/>
      <c r="AD102" s="836" t="s">
        <v>187</v>
      </c>
      <c r="AE102" s="838" t="s">
        <v>188</v>
      </c>
      <c r="AF102" s="839" t="str">
        <f t="shared" si="5"/>
        <v/>
      </c>
      <c r="AG102" s="844" t="s">
        <v>189</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184</v>
      </c>
      <c r="W103" s="831"/>
      <c r="X103" s="832" t="s">
        <v>185</v>
      </c>
      <c r="Y103" s="833"/>
      <c r="Z103" s="834" t="s">
        <v>186</v>
      </c>
      <c r="AA103" s="835"/>
      <c r="AB103" s="836" t="s">
        <v>185</v>
      </c>
      <c r="AC103" s="837"/>
      <c r="AD103" s="836" t="s">
        <v>187</v>
      </c>
      <c r="AE103" s="838" t="s">
        <v>188</v>
      </c>
      <c r="AF103" s="839" t="str">
        <f t="shared" si="5"/>
        <v/>
      </c>
      <c r="AG103" s="844" t="s">
        <v>189</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184</v>
      </c>
      <c r="W104" s="831"/>
      <c r="X104" s="832" t="s">
        <v>185</v>
      </c>
      <c r="Y104" s="833"/>
      <c r="Z104" s="834" t="s">
        <v>186</v>
      </c>
      <c r="AA104" s="835"/>
      <c r="AB104" s="836" t="s">
        <v>185</v>
      </c>
      <c r="AC104" s="837"/>
      <c r="AD104" s="836" t="s">
        <v>187</v>
      </c>
      <c r="AE104" s="838" t="s">
        <v>188</v>
      </c>
      <c r="AF104" s="839" t="str">
        <f t="shared" si="5"/>
        <v/>
      </c>
      <c r="AG104" s="844" t="s">
        <v>189</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184</v>
      </c>
      <c r="W105" s="831"/>
      <c r="X105" s="832" t="s">
        <v>185</v>
      </c>
      <c r="Y105" s="833"/>
      <c r="Z105" s="834" t="s">
        <v>186</v>
      </c>
      <c r="AA105" s="835"/>
      <c r="AB105" s="836" t="s">
        <v>185</v>
      </c>
      <c r="AC105" s="837"/>
      <c r="AD105" s="836" t="s">
        <v>187</v>
      </c>
      <c r="AE105" s="838" t="s">
        <v>188</v>
      </c>
      <c r="AF105" s="839" t="str">
        <f t="shared" si="5"/>
        <v/>
      </c>
      <c r="AG105" s="844" t="s">
        <v>189</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184</v>
      </c>
      <c r="W106" s="831"/>
      <c r="X106" s="832" t="s">
        <v>185</v>
      </c>
      <c r="Y106" s="833"/>
      <c r="Z106" s="834" t="s">
        <v>186</v>
      </c>
      <c r="AA106" s="835"/>
      <c r="AB106" s="836" t="s">
        <v>185</v>
      </c>
      <c r="AC106" s="837"/>
      <c r="AD106" s="836" t="s">
        <v>187</v>
      </c>
      <c r="AE106" s="838" t="s">
        <v>188</v>
      </c>
      <c r="AF106" s="839" t="str">
        <f t="shared" si="5"/>
        <v/>
      </c>
      <c r="AG106" s="844" t="s">
        <v>189</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184</v>
      </c>
      <c r="W107" s="831"/>
      <c r="X107" s="832" t="s">
        <v>185</v>
      </c>
      <c r="Y107" s="833"/>
      <c r="Z107" s="834" t="s">
        <v>186</v>
      </c>
      <c r="AA107" s="835"/>
      <c r="AB107" s="836" t="s">
        <v>185</v>
      </c>
      <c r="AC107" s="837"/>
      <c r="AD107" s="836" t="s">
        <v>187</v>
      </c>
      <c r="AE107" s="838" t="s">
        <v>188</v>
      </c>
      <c r="AF107" s="839" t="str">
        <f t="shared" si="5"/>
        <v/>
      </c>
      <c r="AG107" s="844" t="s">
        <v>189</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184</v>
      </c>
      <c r="W108" s="831"/>
      <c r="X108" s="832" t="s">
        <v>185</v>
      </c>
      <c r="Y108" s="833"/>
      <c r="Z108" s="834" t="s">
        <v>186</v>
      </c>
      <c r="AA108" s="835"/>
      <c r="AB108" s="836" t="s">
        <v>185</v>
      </c>
      <c r="AC108" s="837"/>
      <c r="AD108" s="836" t="s">
        <v>187</v>
      </c>
      <c r="AE108" s="838" t="s">
        <v>188</v>
      </c>
      <c r="AF108" s="839" t="str">
        <f t="shared" si="5"/>
        <v/>
      </c>
      <c r="AG108" s="844" t="s">
        <v>189</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184</v>
      </c>
      <c r="W109" s="831"/>
      <c r="X109" s="832" t="s">
        <v>185</v>
      </c>
      <c r="Y109" s="833"/>
      <c r="Z109" s="834" t="s">
        <v>186</v>
      </c>
      <c r="AA109" s="835"/>
      <c r="AB109" s="836" t="s">
        <v>185</v>
      </c>
      <c r="AC109" s="837"/>
      <c r="AD109" s="836" t="s">
        <v>187</v>
      </c>
      <c r="AE109" s="838" t="s">
        <v>188</v>
      </c>
      <c r="AF109" s="839" t="str">
        <f t="shared" si="5"/>
        <v/>
      </c>
      <c r="AG109" s="844" t="s">
        <v>189</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184</v>
      </c>
      <c r="W110" s="831"/>
      <c r="X110" s="832" t="s">
        <v>185</v>
      </c>
      <c r="Y110" s="833"/>
      <c r="Z110" s="834" t="s">
        <v>186</v>
      </c>
      <c r="AA110" s="835"/>
      <c r="AB110" s="836" t="s">
        <v>185</v>
      </c>
      <c r="AC110" s="837"/>
      <c r="AD110" s="836" t="s">
        <v>187</v>
      </c>
      <c r="AE110" s="838" t="s">
        <v>188</v>
      </c>
      <c r="AF110" s="839" t="str">
        <f t="shared" si="5"/>
        <v/>
      </c>
      <c r="AG110" s="844" t="s">
        <v>189</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184</v>
      </c>
      <c r="W111" s="831"/>
      <c r="X111" s="832" t="s">
        <v>185</v>
      </c>
      <c r="Y111" s="833"/>
      <c r="Z111" s="834" t="s">
        <v>186</v>
      </c>
      <c r="AA111" s="835"/>
      <c r="AB111" s="836" t="s">
        <v>185</v>
      </c>
      <c r="AC111" s="837"/>
      <c r="AD111" s="836" t="s">
        <v>187</v>
      </c>
      <c r="AE111" s="838" t="s">
        <v>188</v>
      </c>
      <c r="AF111" s="839" t="str">
        <f t="shared" si="5"/>
        <v/>
      </c>
      <c r="AG111" s="844" t="s">
        <v>189</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8.99609375" defaultRowHeight="13.5"/>
  <cols>
    <col min="1" max="1" width="21.6796875" style="1" customWidth="1"/>
    <col min="2" max="2" width="20.31640625" style="3" customWidth="1"/>
    <col min="3" max="7" width="5.99609375" style="3" customWidth="1"/>
    <col min="8" max="8" width="8.58984375" style="43" customWidth="1"/>
    <col min="9" max="9" width="8.453125" style="43" customWidth="1"/>
    <col min="10" max="10" width="26.86328125" style="43" customWidth="1"/>
    <col min="11" max="11" width="29.453125" style="43" bestFit="1" customWidth="1"/>
    <col min="12" max="12" width="65.7265625" style="43" customWidth="1"/>
    <col min="13" max="13" width="8.86328125" style="1" customWidth="1"/>
    <col min="14" max="14" width="9.1328125" style="1" customWidth="1"/>
    <col min="15" max="16384" width="8.99609375" style="1"/>
  </cols>
  <sheetData>
    <row r="1" spans="1:13" ht="14.25" thickBot="1">
      <c r="A1" s="6" t="s">
        <v>93</v>
      </c>
      <c r="B1" s="6"/>
      <c r="C1" s="6"/>
      <c r="D1" s="6"/>
      <c r="E1" s="6"/>
      <c r="F1" s="6"/>
      <c r="G1" s="6"/>
    </row>
    <row r="2" spans="1:13" s="3" customFormat="1" ht="27.75" customHeight="1">
      <c r="A2" s="1548" t="s">
        <v>30</v>
      </c>
      <c r="B2" s="1538"/>
      <c r="C2" s="1545" t="s">
        <v>92</v>
      </c>
      <c r="D2" s="1546"/>
      <c r="E2" s="1546"/>
      <c r="F2" s="1546"/>
      <c r="G2" s="1547"/>
      <c r="H2" s="1534" t="s">
        <v>306</v>
      </c>
      <c r="I2" s="1535"/>
      <c r="J2" s="1535"/>
      <c r="K2" s="1535"/>
      <c r="L2" s="1536"/>
    </row>
    <row r="3" spans="1:13" ht="39" customHeight="1">
      <c r="A3" s="1549"/>
      <c r="B3" s="1550"/>
      <c r="C3" s="1552" t="s">
        <v>94</v>
      </c>
      <c r="D3" s="1554"/>
      <c r="E3" s="1554"/>
      <c r="F3" s="1554"/>
      <c r="G3" s="1553"/>
      <c r="H3" s="1552" t="s">
        <v>90</v>
      </c>
      <c r="I3" s="1553"/>
      <c r="J3" s="1537" t="s">
        <v>236</v>
      </c>
      <c r="K3" s="1538"/>
      <c r="L3" s="1539"/>
    </row>
    <row r="4" spans="1:13" ht="18" customHeight="1">
      <c r="A4" s="1551"/>
      <c r="B4" s="1541"/>
      <c r="C4" s="15" t="s">
        <v>87</v>
      </c>
      <c r="D4" s="16" t="s">
        <v>88</v>
      </c>
      <c r="E4" s="16" t="s">
        <v>89</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334</v>
      </c>
      <c r="K5" s="44" t="s">
        <v>335</v>
      </c>
      <c r="L5" s="8" t="s">
        <v>222</v>
      </c>
      <c r="M5" s="1" t="s">
        <v>240</v>
      </c>
    </row>
    <row r="6" spans="1:13" ht="18" customHeight="1">
      <c r="A6" s="1543" t="s">
        <v>21</v>
      </c>
      <c r="B6" s="1544"/>
      <c r="C6" s="13">
        <v>0.13700000000000001</v>
      </c>
      <c r="D6" s="7">
        <v>0.1</v>
      </c>
      <c r="E6" s="11">
        <v>5.5E-2</v>
      </c>
      <c r="F6" s="4">
        <v>0</v>
      </c>
      <c r="G6" s="4">
        <v>0</v>
      </c>
      <c r="H6" s="13">
        <v>6.3E-2</v>
      </c>
      <c r="I6" s="8">
        <v>4.2000000000000003E-2</v>
      </c>
      <c r="J6" s="11" t="s">
        <v>333</v>
      </c>
      <c r="K6" s="44" t="s">
        <v>332</v>
      </c>
      <c r="L6" s="8" t="s">
        <v>237</v>
      </c>
      <c r="M6" s="3" t="s">
        <v>240</v>
      </c>
    </row>
    <row r="7" spans="1:13" ht="18" customHeight="1">
      <c r="A7" s="1543" t="s">
        <v>307</v>
      </c>
      <c r="B7" s="1544"/>
      <c r="C7" s="13">
        <v>0.13700000000000001</v>
      </c>
      <c r="D7" s="7">
        <v>0.1</v>
      </c>
      <c r="E7" s="11">
        <v>5.5E-2</v>
      </c>
      <c r="F7" s="4">
        <v>0</v>
      </c>
      <c r="G7" s="4">
        <v>0</v>
      </c>
      <c r="H7" s="13">
        <v>6.3E-2</v>
      </c>
      <c r="I7" s="8">
        <v>4.2000000000000003E-2</v>
      </c>
      <c r="J7" s="11" t="s">
        <v>333</v>
      </c>
      <c r="K7" s="44" t="s">
        <v>332</v>
      </c>
      <c r="L7" s="8" t="s">
        <v>237</v>
      </c>
      <c r="M7" s="3" t="s">
        <v>240</v>
      </c>
    </row>
    <row r="8" spans="1:13" ht="18" customHeight="1">
      <c r="A8" s="1543" t="s">
        <v>479</v>
      </c>
      <c r="B8" s="1544"/>
      <c r="C8" s="13">
        <v>5.8000000000000003E-2</v>
      </c>
      <c r="D8" s="7">
        <v>4.2000000000000003E-2</v>
      </c>
      <c r="E8" s="11">
        <v>2.3E-2</v>
      </c>
      <c r="F8" s="4">
        <v>0</v>
      </c>
      <c r="G8" s="4">
        <v>0</v>
      </c>
      <c r="H8" s="13">
        <v>2.1000000000000001E-2</v>
      </c>
      <c r="I8" s="8">
        <v>1.4999999999999999E-2</v>
      </c>
      <c r="J8" s="11" t="s">
        <v>333</v>
      </c>
      <c r="K8" s="44" t="s">
        <v>332</v>
      </c>
      <c r="L8" s="8" t="s">
        <v>237</v>
      </c>
      <c r="M8" s="3" t="s">
        <v>240</v>
      </c>
    </row>
    <row r="9" spans="1:13" ht="18" customHeight="1">
      <c r="A9" s="1543" t="s">
        <v>32</v>
      </c>
      <c r="B9" s="1544"/>
      <c r="C9" s="13">
        <v>5.8999999999999997E-2</v>
      </c>
      <c r="D9" s="7">
        <v>4.2999999999999997E-2</v>
      </c>
      <c r="E9" s="11">
        <v>2.3E-2</v>
      </c>
      <c r="F9" s="4">
        <v>0</v>
      </c>
      <c r="G9" s="4">
        <v>0</v>
      </c>
      <c r="H9" s="13">
        <v>1.2E-2</v>
      </c>
      <c r="I9" s="8">
        <v>0.01</v>
      </c>
      <c r="J9" s="11" t="s">
        <v>333</v>
      </c>
      <c r="K9" s="44" t="s">
        <v>332</v>
      </c>
      <c r="L9" s="8" t="s">
        <v>237</v>
      </c>
      <c r="M9" s="3" t="s">
        <v>240</v>
      </c>
    </row>
    <row r="10" spans="1:13" ht="18" customHeight="1">
      <c r="A10" s="1543" t="s">
        <v>22</v>
      </c>
      <c r="B10" s="1544"/>
      <c r="C10" s="13">
        <v>5.8999999999999997E-2</v>
      </c>
      <c r="D10" s="7">
        <v>4.2999999999999997E-2</v>
      </c>
      <c r="E10" s="11">
        <v>2.3E-2</v>
      </c>
      <c r="F10" s="4">
        <v>0</v>
      </c>
      <c r="G10" s="4">
        <v>0</v>
      </c>
      <c r="H10" s="13">
        <v>1.2E-2</v>
      </c>
      <c r="I10" s="8">
        <v>0.01</v>
      </c>
      <c r="J10" s="11" t="s">
        <v>333</v>
      </c>
      <c r="K10" s="44" t="s">
        <v>332</v>
      </c>
      <c r="L10" s="8" t="s">
        <v>336</v>
      </c>
      <c r="M10" s="3" t="s">
        <v>240</v>
      </c>
    </row>
    <row r="11" spans="1:13" ht="18" customHeight="1">
      <c r="A11" s="1543" t="s">
        <v>480</v>
      </c>
      <c r="B11" s="1544"/>
      <c r="C11" s="13">
        <v>4.7E-2</v>
      </c>
      <c r="D11" s="7">
        <v>3.4000000000000002E-2</v>
      </c>
      <c r="E11" s="11">
        <v>1.9E-2</v>
      </c>
      <c r="F11" s="4">
        <v>0</v>
      </c>
      <c r="G11" s="4">
        <v>0</v>
      </c>
      <c r="H11" s="13">
        <v>0.02</v>
      </c>
      <c r="I11" s="8">
        <v>1.7000000000000001E-2</v>
      </c>
      <c r="J11" s="11" t="s">
        <v>333</v>
      </c>
      <c r="K11" s="44" t="s">
        <v>332</v>
      </c>
      <c r="L11" s="8" t="s">
        <v>237</v>
      </c>
      <c r="M11" s="3" t="s">
        <v>240</v>
      </c>
    </row>
    <row r="12" spans="1:13" ht="18" customHeight="1">
      <c r="A12" s="1543" t="s">
        <v>481</v>
      </c>
      <c r="B12" s="1544"/>
      <c r="C12" s="13">
        <v>8.2000000000000003E-2</v>
      </c>
      <c r="D12" s="7">
        <v>0.06</v>
      </c>
      <c r="E12" s="11">
        <v>3.3000000000000002E-2</v>
      </c>
      <c r="F12" s="4">
        <v>0</v>
      </c>
      <c r="G12" s="4">
        <v>0</v>
      </c>
      <c r="H12" s="13">
        <v>1.7999999999999999E-2</v>
      </c>
      <c r="I12" s="8">
        <v>1.2E-2</v>
      </c>
      <c r="J12" s="11" t="s">
        <v>333</v>
      </c>
      <c r="K12" s="44" t="s">
        <v>332</v>
      </c>
      <c r="L12" s="8" t="s">
        <v>337</v>
      </c>
      <c r="M12" s="3" t="s">
        <v>240</v>
      </c>
    </row>
    <row r="13" spans="1:13" ht="18" customHeight="1">
      <c r="A13" s="1543" t="s">
        <v>23</v>
      </c>
      <c r="B13" s="1544"/>
      <c r="C13" s="13">
        <v>8.2000000000000003E-2</v>
      </c>
      <c r="D13" s="7">
        <v>0.06</v>
      </c>
      <c r="E13" s="11">
        <v>3.3000000000000002E-2</v>
      </c>
      <c r="F13" s="4">
        <v>0</v>
      </c>
      <c r="G13" s="4">
        <v>0</v>
      </c>
      <c r="H13" s="13">
        <v>1.7999999999999999E-2</v>
      </c>
      <c r="I13" s="8">
        <v>1.2E-2</v>
      </c>
      <c r="J13" s="11" t="s">
        <v>333</v>
      </c>
      <c r="K13" s="44" t="s">
        <v>332</v>
      </c>
      <c r="L13" s="8" t="s">
        <v>337</v>
      </c>
      <c r="M13" s="3" t="s">
        <v>240</v>
      </c>
    </row>
    <row r="14" spans="1:13" ht="18" customHeight="1">
      <c r="A14" s="1543" t="s">
        <v>482</v>
      </c>
      <c r="B14" s="1544"/>
      <c r="C14" s="13">
        <v>0.104</v>
      </c>
      <c r="D14" s="7">
        <v>7.5999999999999998E-2</v>
      </c>
      <c r="E14" s="11">
        <v>4.2000000000000003E-2</v>
      </c>
      <c r="F14" s="4">
        <v>0</v>
      </c>
      <c r="G14" s="4">
        <v>0</v>
      </c>
      <c r="H14" s="13">
        <v>3.1E-2</v>
      </c>
      <c r="I14" s="8">
        <v>2.4E-2</v>
      </c>
      <c r="J14" s="11" t="s">
        <v>333</v>
      </c>
      <c r="K14" s="44" t="s">
        <v>332</v>
      </c>
      <c r="L14" s="8" t="s">
        <v>237</v>
      </c>
      <c r="M14" s="3" t="s">
        <v>240</v>
      </c>
    </row>
    <row r="15" spans="1:13" ht="18" customHeight="1">
      <c r="A15" s="1543" t="s">
        <v>483</v>
      </c>
      <c r="B15" s="1544"/>
      <c r="C15" s="13">
        <v>0.10199999999999999</v>
      </c>
      <c r="D15" s="7">
        <v>7.3999999999999996E-2</v>
      </c>
      <c r="E15" s="11">
        <v>4.1000000000000002E-2</v>
      </c>
      <c r="F15" s="4">
        <v>0</v>
      </c>
      <c r="G15" s="4">
        <v>0</v>
      </c>
      <c r="H15" s="13">
        <v>1.4999999999999999E-2</v>
      </c>
      <c r="I15" s="8">
        <v>1.2E-2</v>
      </c>
      <c r="J15" s="11" t="s">
        <v>333</v>
      </c>
      <c r="K15" s="44" t="s">
        <v>332</v>
      </c>
      <c r="L15" s="8" t="s">
        <v>237</v>
      </c>
      <c r="M15" s="3" t="s">
        <v>240</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333</v>
      </c>
      <c r="K16" s="44" t="s">
        <v>332</v>
      </c>
      <c r="L16" s="8" t="s">
        <v>237</v>
      </c>
      <c r="M16" s="3" t="s">
        <v>240</v>
      </c>
    </row>
    <row r="17" spans="1:13" ht="18" customHeight="1">
      <c r="A17" s="1543" t="s">
        <v>484</v>
      </c>
      <c r="B17" s="1544"/>
      <c r="C17" s="13">
        <v>0.111</v>
      </c>
      <c r="D17" s="7">
        <v>8.1000000000000003E-2</v>
      </c>
      <c r="E17" s="11">
        <v>4.4999999999999998E-2</v>
      </c>
      <c r="F17" s="4">
        <v>0</v>
      </c>
      <c r="G17" s="4">
        <v>0</v>
      </c>
      <c r="H17" s="13">
        <v>3.1E-2</v>
      </c>
      <c r="I17" s="8">
        <v>2.3E-2</v>
      </c>
      <c r="J17" s="11" t="s">
        <v>333</v>
      </c>
      <c r="K17" s="44" t="s">
        <v>332</v>
      </c>
      <c r="L17" s="8" t="s">
        <v>237</v>
      </c>
      <c r="M17" s="3" t="s">
        <v>240</v>
      </c>
    </row>
    <row r="18" spans="1:13" ht="18" customHeight="1">
      <c r="A18" s="1543" t="s">
        <v>26</v>
      </c>
      <c r="B18" s="1544"/>
      <c r="C18" s="13">
        <v>8.3000000000000004E-2</v>
      </c>
      <c r="D18" s="7">
        <v>0.06</v>
      </c>
      <c r="E18" s="11">
        <v>3.3000000000000002E-2</v>
      </c>
      <c r="F18" s="4">
        <v>0</v>
      </c>
      <c r="G18" s="4">
        <v>0</v>
      </c>
      <c r="H18" s="13">
        <v>2.7E-2</v>
      </c>
      <c r="I18" s="8">
        <v>2.3E-2</v>
      </c>
      <c r="J18" s="11" t="s">
        <v>333</v>
      </c>
      <c r="K18" s="44" t="s">
        <v>332</v>
      </c>
      <c r="L18" s="8" t="s">
        <v>338</v>
      </c>
      <c r="M18" s="3" t="s">
        <v>240</v>
      </c>
    </row>
    <row r="19" spans="1:13" ht="18" customHeight="1">
      <c r="A19" s="1543" t="s">
        <v>24</v>
      </c>
      <c r="B19" s="1544"/>
      <c r="C19" s="13">
        <v>8.3000000000000004E-2</v>
      </c>
      <c r="D19" s="7">
        <v>0.06</v>
      </c>
      <c r="E19" s="11">
        <v>3.3000000000000002E-2</v>
      </c>
      <c r="F19" s="4">
        <v>0</v>
      </c>
      <c r="G19" s="4">
        <v>0</v>
      </c>
      <c r="H19" s="13">
        <v>2.7E-2</v>
      </c>
      <c r="I19" s="8">
        <v>2.3E-2</v>
      </c>
      <c r="J19" s="11" t="s">
        <v>333</v>
      </c>
      <c r="K19" s="44" t="s">
        <v>332</v>
      </c>
      <c r="L19" s="8" t="s">
        <v>338</v>
      </c>
      <c r="M19" s="3" t="s">
        <v>240</v>
      </c>
    </row>
    <row r="20" spans="1:13" ht="27.75" customHeight="1">
      <c r="A20" s="1543" t="s">
        <v>485</v>
      </c>
      <c r="B20" s="1544"/>
      <c r="C20" s="13">
        <v>8.3000000000000004E-2</v>
      </c>
      <c r="D20" s="7">
        <v>0.06</v>
      </c>
      <c r="E20" s="11">
        <v>3.3000000000000002E-2</v>
      </c>
      <c r="F20" s="4">
        <v>0</v>
      </c>
      <c r="G20" s="4">
        <v>0</v>
      </c>
      <c r="H20" s="13">
        <v>2.7E-2</v>
      </c>
      <c r="I20" s="8">
        <v>2.3E-2</v>
      </c>
      <c r="J20" s="11" t="s">
        <v>333</v>
      </c>
      <c r="K20" s="44" t="s">
        <v>332</v>
      </c>
      <c r="L20" s="8" t="s">
        <v>380</v>
      </c>
      <c r="M20" s="3" t="s">
        <v>240</v>
      </c>
    </row>
    <row r="21" spans="1:13" ht="18" customHeight="1">
      <c r="A21" s="1543" t="s">
        <v>27</v>
      </c>
      <c r="B21" s="1544"/>
      <c r="C21" s="13">
        <v>3.9E-2</v>
      </c>
      <c r="D21" s="7">
        <v>2.9000000000000001E-2</v>
      </c>
      <c r="E21" s="11">
        <v>1.6E-2</v>
      </c>
      <c r="F21" s="4">
        <v>0</v>
      </c>
      <c r="G21" s="4">
        <v>0</v>
      </c>
      <c r="H21" s="13">
        <v>2.1000000000000001E-2</v>
      </c>
      <c r="I21" s="8">
        <v>1.7000000000000001E-2</v>
      </c>
      <c r="J21" s="11" t="s">
        <v>333</v>
      </c>
      <c r="K21" s="44" t="s">
        <v>332</v>
      </c>
      <c r="L21" s="8" t="s">
        <v>237</v>
      </c>
      <c r="M21" s="3" t="s">
        <v>240</v>
      </c>
    </row>
    <row r="22" spans="1:13" ht="29.25" customHeight="1">
      <c r="A22" s="1543" t="s">
        <v>486</v>
      </c>
      <c r="B22" s="1544"/>
      <c r="C22" s="13">
        <v>3.9E-2</v>
      </c>
      <c r="D22" s="7">
        <v>2.9000000000000001E-2</v>
      </c>
      <c r="E22" s="11">
        <v>1.6E-2</v>
      </c>
      <c r="F22" s="4">
        <v>0</v>
      </c>
      <c r="G22" s="4">
        <v>0</v>
      </c>
      <c r="H22" s="13">
        <v>2.1000000000000001E-2</v>
      </c>
      <c r="I22" s="8">
        <v>1.7000000000000001E-2</v>
      </c>
      <c r="J22" s="11" t="s">
        <v>333</v>
      </c>
      <c r="K22" s="44" t="s">
        <v>332</v>
      </c>
      <c r="L22" s="8" t="s">
        <v>379</v>
      </c>
      <c r="M22" s="3" t="s">
        <v>240</v>
      </c>
    </row>
    <row r="23" spans="1:13" ht="18" customHeight="1">
      <c r="A23" s="1543" t="s">
        <v>28</v>
      </c>
      <c r="B23" s="1544"/>
      <c r="C23" s="13">
        <v>2.5999999999999999E-2</v>
      </c>
      <c r="D23" s="7">
        <v>1.9E-2</v>
      </c>
      <c r="E23" s="11">
        <v>0.01</v>
      </c>
      <c r="F23" s="4">
        <v>0</v>
      </c>
      <c r="G23" s="4">
        <v>0</v>
      </c>
      <c r="H23" s="13">
        <v>1.4999999999999999E-2</v>
      </c>
      <c r="I23" s="8">
        <v>1.0999999999999999E-2</v>
      </c>
      <c r="J23" s="11" t="s">
        <v>333</v>
      </c>
      <c r="K23" s="44" t="s">
        <v>332</v>
      </c>
      <c r="L23" s="8" t="s">
        <v>237</v>
      </c>
      <c r="M23" s="3" t="s">
        <v>240</v>
      </c>
    </row>
    <row r="24" spans="1:13" ht="27.75" customHeight="1">
      <c r="A24" s="1543" t="s">
        <v>487</v>
      </c>
      <c r="B24" s="1544"/>
      <c r="C24" s="13">
        <v>2.5999999999999999E-2</v>
      </c>
      <c r="D24" s="7">
        <v>1.9E-2</v>
      </c>
      <c r="E24" s="11">
        <v>0.01</v>
      </c>
      <c r="F24" s="4">
        <v>0</v>
      </c>
      <c r="G24" s="4">
        <v>0</v>
      </c>
      <c r="H24" s="13">
        <v>1.4999999999999999E-2</v>
      </c>
      <c r="I24" s="8">
        <v>1.0999999999999999E-2</v>
      </c>
      <c r="J24" s="11" t="s">
        <v>333</v>
      </c>
      <c r="K24" s="44" t="s">
        <v>332</v>
      </c>
      <c r="L24" s="8" t="s">
        <v>379</v>
      </c>
      <c r="M24" s="3" t="s">
        <v>240</v>
      </c>
    </row>
    <row r="25" spans="1:13" ht="18" customHeight="1">
      <c r="A25" s="1543" t="s">
        <v>33</v>
      </c>
      <c r="B25" s="1544"/>
      <c r="C25" s="13">
        <v>2.5999999999999999E-2</v>
      </c>
      <c r="D25" s="7">
        <v>1.9E-2</v>
      </c>
      <c r="E25" s="11">
        <v>0.01</v>
      </c>
      <c r="F25" s="4">
        <v>0</v>
      </c>
      <c r="G25" s="4">
        <v>0</v>
      </c>
      <c r="H25" s="13">
        <v>1.4999999999999999E-2</v>
      </c>
      <c r="I25" s="8">
        <v>1.0999999999999999E-2</v>
      </c>
      <c r="J25" s="11" t="s">
        <v>333</v>
      </c>
      <c r="K25" s="44" t="s">
        <v>332</v>
      </c>
      <c r="L25" s="8" t="s">
        <v>237</v>
      </c>
      <c r="M25" s="3" t="s">
        <v>240</v>
      </c>
    </row>
    <row r="26" spans="1:13" s="3" customFormat="1" ht="27.75" customHeight="1" thickBot="1">
      <c r="A26" s="1555" t="s">
        <v>488</v>
      </c>
      <c r="B26" s="1556"/>
      <c r="C26" s="14">
        <v>2.5999999999999999E-2</v>
      </c>
      <c r="D26" s="9">
        <v>1.9E-2</v>
      </c>
      <c r="E26" s="12">
        <v>0.01</v>
      </c>
      <c r="F26" s="4">
        <v>0</v>
      </c>
      <c r="G26" s="4">
        <v>0</v>
      </c>
      <c r="H26" s="14">
        <v>1.4999999999999999E-2</v>
      </c>
      <c r="I26" s="10">
        <v>1.0999999999999999E-2</v>
      </c>
      <c r="J26" s="12" t="s">
        <v>333</v>
      </c>
      <c r="K26" s="45" t="s">
        <v>332</v>
      </c>
      <c r="L26" s="10" t="s">
        <v>380</v>
      </c>
      <c r="M26" s="3" t="s">
        <v>240</v>
      </c>
    </row>
    <row r="27" spans="1:13" s="3" customFormat="1" ht="28.5" customHeight="1">
      <c r="A27" s="1557" t="s">
        <v>416</v>
      </c>
      <c r="B27" s="1558"/>
      <c r="C27" s="161">
        <v>0.13700000000000001</v>
      </c>
      <c r="D27" s="162">
        <v>0.1</v>
      </c>
      <c r="E27" s="163">
        <v>5.5E-2</v>
      </c>
      <c r="F27" s="164">
        <v>0</v>
      </c>
      <c r="G27" s="164">
        <v>0</v>
      </c>
      <c r="H27" s="161">
        <v>6.3E-2</v>
      </c>
      <c r="I27" s="165">
        <v>4.2000000000000003E-2</v>
      </c>
      <c r="J27" s="662" t="s">
        <v>376</v>
      </c>
      <c r="K27" s="663" t="s">
        <v>377</v>
      </c>
      <c r="L27" s="664" t="s">
        <v>378</v>
      </c>
      <c r="M27" s="3" t="s">
        <v>240</v>
      </c>
    </row>
    <row r="28" spans="1:13" ht="18" customHeight="1" thickBot="1">
      <c r="A28" s="1555" t="s">
        <v>417</v>
      </c>
      <c r="B28" s="1556"/>
      <c r="C28" s="14">
        <v>5.8999999999999997E-2</v>
      </c>
      <c r="D28" s="9">
        <v>4.2999999999999997E-2</v>
      </c>
      <c r="E28" s="12">
        <v>2.3E-2</v>
      </c>
      <c r="F28" s="5">
        <v>0</v>
      </c>
      <c r="G28" s="5">
        <v>0</v>
      </c>
      <c r="H28" s="14">
        <v>1.2E-2</v>
      </c>
      <c r="I28" s="10">
        <v>0.01</v>
      </c>
      <c r="J28" s="665" t="s">
        <v>381</v>
      </c>
      <c r="K28" s="666" t="s">
        <v>383</v>
      </c>
      <c r="L28" s="667" t="s">
        <v>382</v>
      </c>
      <c r="M28" s="3" t="s">
        <v>240</v>
      </c>
    </row>
    <row r="29" spans="1:13" s="3" customFormat="1" ht="18" customHeight="1">
      <c r="A29" s="1543" t="s">
        <v>469</v>
      </c>
      <c r="B29" s="1544"/>
      <c r="C29" s="13">
        <v>5.8000000000000003E-2</v>
      </c>
      <c r="D29" s="7">
        <v>4.2000000000000003E-2</v>
      </c>
      <c r="E29" s="11">
        <v>2.3E-2</v>
      </c>
      <c r="F29" s="4">
        <v>0</v>
      </c>
      <c r="G29" s="4">
        <v>0</v>
      </c>
      <c r="H29" s="13">
        <v>2.1000000000000001E-2</v>
      </c>
      <c r="I29" s="8">
        <v>1.4999999999999999E-2</v>
      </c>
      <c r="J29" s="11" t="s">
        <v>333</v>
      </c>
      <c r="K29" s="44" t="s">
        <v>332</v>
      </c>
      <c r="L29" s="8" t="s">
        <v>237</v>
      </c>
      <c r="M29" s="3" t="s">
        <v>240</v>
      </c>
    </row>
    <row r="30" spans="1:13" s="3" customFormat="1" ht="18" customHeight="1">
      <c r="A30" s="1543" t="s">
        <v>470</v>
      </c>
      <c r="B30" s="1544"/>
      <c r="C30" s="13">
        <v>4.7E-2</v>
      </c>
      <c r="D30" s="7">
        <v>3.4000000000000002E-2</v>
      </c>
      <c r="E30" s="11">
        <v>1.9E-2</v>
      </c>
      <c r="F30" s="4">
        <v>0</v>
      </c>
      <c r="G30" s="4">
        <v>0</v>
      </c>
      <c r="H30" s="13">
        <v>0.02</v>
      </c>
      <c r="I30" s="8">
        <v>1.7000000000000001E-2</v>
      </c>
      <c r="J30" s="11" t="s">
        <v>333</v>
      </c>
      <c r="K30" s="44" t="s">
        <v>332</v>
      </c>
      <c r="L30" s="8" t="s">
        <v>237</v>
      </c>
      <c r="M30" s="3" t="s">
        <v>240</v>
      </c>
    </row>
    <row r="31" spans="1:13" s="3" customFormat="1" ht="18" customHeight="1">
      <c r="A31" s="1543" t="s">
        <v>471</v>
      </c>
      <c r="B31" s="1544"/>
      <c r="C31" s="13">
        <v>8.2000000000000003E-2</v>
      </c>
      <c r="D31" s="7">
        <v>0.06</v>
      </c>
      <c r="E31" s="11">
        <v>3.3000000000000002E-2</v>
      </c>
      <c r="F31" s="4">
        <v>0</v>
      </c>
      <c r="G31" s="4">
        <v>0</v>
      </c>
      <c r="H31" s="13">
        <v>1.7999999999999999E-2</v>
      </c>
      <c r="I31" s="8">
        <v>1.2E-2</v>
      </c>
      <c r="J31" s="11" t="s">
        <v>333</v>
      </c>
      <c r="K31" s="44" t="s">
        <v>332</v>
      </c>
      <c r="L31" s="8" t="s">
        <v>489</v>
      </c>
      <c r="M31" s="3" t="s">
        <v>240</v>
      </c>
    </row>
    <row r="32" spans="1:13" s="3" customFormat="1" ht="18" customHeight="1">
      <c r="A32" s="1543" t="s">
        <v>472</v>
      </c>
      <c r="B32" s="1544"/>
      <c r="C32" s="13">
        <v>0.104</v>
      </c>
      <c r="D32" s="7">
        <v>7.5999999999999998E-2</v>
      </c>
      <c r="E32" s="11">
        <v>4.2000000000000003E-2</v>
      </c>
      <c r="F32" s="4">
        <v>0</v>
      </c>
      <c r="G32" s="4">
        <v>0</v>
      </c>
      <c r="H32" s="13">
        <v>3.1E-2</v>
      </c>
      <c r="I32" s="8">
        <v>2.4E-2</v>
      </c>
      <c r="J32" s="11" t="s">
        <v>333</v>
      </c>
      <c r="K32" s="44" t="s">
        <v>332</v>
      </c>
      <c r="L32" s="8" t="s">
        <v>237</v>
      </c>
      <c r="M32" s="3" t="s">
        <v>240</v>
      </c>
    </row>
    <row r="33" spans="1:13" s="3" customFormat="1" ht="18" customHeight="1">
      <c r="A33" s="1543" t="s">
        <v>473</v>
      </c>
      <c r="B33" s="1544"/>
      <c r="C33" s="13">
        <v>0.10199999999999999</v>
      </c>
      <c r="D33" s="7">
        <v>7.3999999999999996E-2</v>
      </c>
      <c r="E33" s="11">
        <v>4.1000000000000002E-2</v>
      </c>
      <c r="F33" s="4">
        <v>0</v>
      </c>
      <c r="G33" s="4">
        <v>0</v>
      </c>
      <c r="H33" s="13">
        <v>1.4999999999999999E-2</v>
      </c>
      <c r="I33" s="8">
        <v>1.2E-2</v>
      </c>
      <c r="J33" s="11" t="s">
        <v>333</v>
      </c>
      <c r="K33" s="44" t="s">
        <v>332</v>
      </c>
      <c r="L33" s="8" t="s">
        <v>237</v>
      </c>
      <c r="M33" s="3" t="s">
        <v>240</v>
      </c>
    </row>
    <row r="34" spans="1:13" s="3" customFormat="1" ht="18" customHeight="1">
      <c r="A34" s="1543" t="s">
        <v>474</v>
      </c>
      <c r="B34" s="1544"/>
      <c r="C34" s="13">
        <v>0.111</v>
      </c>
      <c r="D34" s="7">
        <v>8.1000000000000003E-2</v>
      </c>
      <c r="E34" s="11">
        <v>4.4999999999999998E-2</v>
      </c>
      <c r="F34" s="4">
        <v>0</v>
      </c>
      <c r="G34" s="4">
        <v>0</v>
      </c>
      <c r="H34" s="13">
        <v>3.1E-2</v>
      </c>
      <c r="I34" s="8">
        <v>2.3E-2</v>
      </c>
      <c r="J34" s="11" t="s">
        <v>333</v>
      </c>
      <c r="K34" s="44" t="s">
        <v>332</v>
      </c>
      <c r="L34" s="8" t="s">
        <v>237</v>
      </c>
      <c r="M34" s="3" t="s">
        <v>240</v>
      </c>
    </row>
    <row r="35" spans="1:13" s="3" customFormat="1" ht="27.75" customHeight="1">
      <c r="A35" s="1543" t="s">
        <v>475</v>
      </c>
      <c r="B35" s="1544"/>
      <c r="C35" s="13">
        <v>8.3000000000000004E-2</v>
      </c>
      <c r="D35" s="7">
        <v>0.06</v>
      </c>
      <c r="E35" s="11">
        <v>3.3000000000000002E-2</v>
      </c>
      <c r="F35" s="4">
        <v>0</v>
      </c>
      <c r="G35" s="4">
        <v>0</v>
      </c>
      <c r="H35" s="13">
        <v>2.7E-2</v>
      </c>
      <c r="I35" s="8">
        <v>2.3E-2</v>
      </c>
      <c r="J35" s="11" t="s">
        <v>333</v>
      </c>
      <c r="K35" s="44" t="s">
        <v>332</v>
      </c>
      <c r="L35" s="8" t="s">
        <v>380</v>
      </c>
      <c r="M35" s="3" t="s">
        <v>240</v>
      </c>
    </row>
    <row r="36" spans="1:13" s="3" customFormat="1" ht="29.25" customHeight="1">
      <c r="A36" s="1543" t="s">
        <v>476</v>
      </c>
      <c r="B36" s="1544"/>
      <c r="C36" s="13">
        <v>3.9E-2</v>
      </c>
      <c r="D36" s="7">
        <v>2.9000000000000001E-2</v>
      </c>
      <c r="E36" s="11">
        <v>1.6E-2</v>
      </c>
      <c r="F36" s="4">
        <v>0</v>
      </c>
      <c r="G36" s="4">
        <v>0</v>
      </c>
      <c r="H36" s="13">
        <v>2.1000000000000001E-2</v>
      </c>
      <c r="I36" s="8">
        <v>1.7000000000000001E-2</v>
      </c>
      <c r="J36" s="11" t="s">
        <v>333</v>
      </c>
      <c r="K36" s="44" t="s">
        <v>332</v>
      </c>
      <c r="L36" s="8" t="s">
        <v>379</v>
      </c>
      <c r="M36" s="3" t="s">
        <v>240</v>
      </c>
    </row>
    <row r="37" spans="1:13" s="3" customFormat="1" ht="27.75" customHeight="1">
      <c r="A37" s="1543" t="s">
        <v>477</v>
      </c>
      <c r="B37" s="1544"/>
      <c r="C37" s="13">
        <v>2.5999999999999999E-2</v>
      </c>
      <c r="D37" s="7">
        <v>1.9E-2</v>
      </c>
      <c r="E37" s="11">
        <v>0.01</v>
      </c>
      <c r="F37" s="4">
        <v>0</v>
      </c>
      <c r="G37" s="4">
        <v>0</v>
      </c>
      <c r="H37" s="13">
        <v>1.4999999999999999E-2</v>
      </c>
      <c r="I37" s="8">
        <v>1.0999999999999999E-2</v>
      </c>
      <c r="J37" s="11" t="s">
        <v>333</v>
      </c>
      <c r="K37" s="44" t="s">
        <v>332</v>
      </c>
      <c r="L37" s="8" t="s">
        <v>379</v>
      </c>
      <c r="M37" s="3" t="s">
        <v>240</v>
      </c>
    </row>
    <row r="38" spans="1:13" s="3" customFormat="1" ht="27.75" customHeight="1" thickBot="1">
      <c r="A38" s="1555" t="s">
        <v>478</v>
      </c>
      <c r="B38" s="1556"/>
      <c r="C38" s="14">
        <v>2.5999999999999999E-2</v>
      </c>
      <c r="D38" s="9">
        <v>1.9E-2</v>
      </c>
      <c r="E38" s="12">
        <v>0.01</v>
      </c>
      <c r="F38" s="5">
        <v>0</v>
      </c>
      <c r="G38" s="873">
        <v>0</v>
      </c>
      <c r="H38" s="14">
        <v>1.4999999999999999E-2</v>
      </c>
      <c r="I38" s="10">
        <v>1.0999999999999999E-2</v>
      </c>
      <c r="J38" s="12" t="s">
        <v>333</v>
      </c>
      <c r="K38" s="45" t="s">
        <v>332</v>
      </c>
      <c r="L38" s="10" t="s">
        <v>380</v>
      </c>
      <c r="M38" s="3" t="s">
        <v>240</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8.99609375" defaultRowHeight="13.5"/>
  <cols>
    <col min="1" max="1" width="21.6796875" style="3" customWidth="1"/>
    <col min="2" max="2" width="20.31640625" style="3" customWidth="1"/>
    <col min="3" max="3" width="29.7265625" style="3" customWidth="1"/>
    <col min="4" max="16384" width="8.99609375" style="3"/>
  </cols>
  <sheetData>
    <row r="1" spans="1:7" ht="14.25" thickBot="1">
      <c r="A1" s="6" t="s">
        <v>418</v>
      </c>
      <c r="B1" s="6"/>
      <c r="C1" s="6"/>
    </row>
    <row r="2" spans="1:7" ht="27.75" customHeight="1">
      <c r="A2" s="1548" t="s">
        <v>30</v>
      </c>
      <c r="B2" s="1538"/>
      <c r="C2" s="869" t="s">
        <v>419</v>
      </c>
      <c r="E2" s="1545" t="s">
        <v>92</v>
      </c>
      <c r="F2" s="1546"/>
      <c r="G2" s="1546"/>
    </row>
    <row r="3" spans="1:7" ht="18" customHeight="1">
      <c r="A3" s="789" t="s">
        <v>31</v>
      </c>
      <c r="B3" s="790"/>
      <c r="C3" s="870">
        <v>2.1000000000000001E-2</v>
      </c>
      <c r="E3" s="1552" t="s">
        <v>420</v>
      </c>
      <c r="F3" s="1554"/>
      <c r="G3" s="1554"/>
    </row>
    <row r="4" spans="1:7" ht="18" customHeight="1">
      <c r="A4" s="791" t="s">
        <v>21</v>
      </c>
      <c r="B4" s="790"/>
      <c r="C4" s="870">
        <v>2.1000000000000001E-2</v>
      </c>
      <c r="E4" s="671" t="s">
        <v>87</v>
      </c>
      <c r="F4" s="672" t="s">
        <v>88</v>
      </c>
      <c r="G4" s="672" t="s">
        <v>89</v>
      </c>
    </row>
    <row r="5" spans="1:7" ht="18" customHeight="1">
      <c r="A5" s="791" t="s">
        <v>307</v>
      </c>
      <c r="B5" s="790"/>
      <c r="C5" s="870">
        <v>2.1000000000000001E-2</v>
      </c>
    </row>
    <row r="6" spans="1:7" ht="18" customHeight="1">
      <c r="A6" s="791" t="s">
        <v>479</v>
      </c>
      <c r="B6" s="790"/>
      <c r="C6" s="870">
        <v>0.01</v>
      </c>
    </row>
    <row r="7" spans="1:7" ht="18" customHeight="1">
      <c r="A7" s="791" t="s">
        <v>32</v>
      </c>
      <c r="B7" s="790"/>
      <c r="C7" s="870">
        <v>0.01</v>
      </c>
    </row>
    <row r="8" spans="1:7" ht="18" customHeight="1">
      <c r="A8" s="791" t="s">
        <v>22</v>
      </c>
      <c r="B8" s="790"/>
      <c r="C8" s="870">
        <v>0.01</v>
      </c>
    </row>
    <row r="9" spans="1:7" ht="18" customHeight="1">
      <c r="A9" s="791" t="s">
        <v>480</v>
      </c>
      <c r="B9" s="790"/>
      <c r="C9" s="870">
        <v>8.9999999999999993E-3</v>
      </c>
    </row>
    <row r="10" spans="1:7" ht="18" customHeight="1">
      <c r="A10" s="791" t="s">
        <v>481</v>
      </c>
      <c r="B10" s="790"/>
      <c r="C10" s="870">
        <v>1.4E-2</v>
      </c>
    </row>
    <row r="11" spans="1:7" ht="18" customHeight="1">
      <c r="A11" s="791" t="s">
        <v>23</v>
      </c>
      <c r="B11" s="790"/>
      <c r="C11" s="870">
        <v>1.4E-2</v>
      </c>
    </row>
    <row r="12" spans="1:7" ht="18" customHeight="1">
      <c r="A12" s="791" t="s">
        <v>482</v>
      </c>
      <c r="B12" s="790"/>
      <c r="C12" s="870">
        <v>2.1000000000000001E-2</v>
      </c>
    </row>
    <row r="13" spans="1:7" ht="18" customHeight="1">
      <c r="A13" s="791" t="s">
        <v>483</v>
      </c>
      <c r="B13" s="790"/>
      <c r="C13" s="870">
        <v>1.6E-2</v>
      </c>
    </row>
    <row r="14" spans="1:7" ht="18" customHeight="1">
      <c r="A14" s="791" t="s">
        <v>25</v>
      </c>
      <c r="B14" s="790"/>
      <c r="C14" s="870">
        <v>1.6E-2</v>
      </c>
    </row>
    <row r="15" spans="1:7" ht="18" customHeight="1">
      <c r="A15" s="791" t="s">
        <v>484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485</v>
      </c>
      <c r="B18" s="790"/>
      <c r="C18" s="870">
        <v>1.4E-2</v>
      </c>
    </row>
    <row r="19" spans="1:3" ht="18" customHeight="1">
      <c r="A19" s="791" t="s">
        <v>27</v>
      </c>
      <c r="B19" s="790"/>
      <c r="C19" s="870">
        <v>8.0000000000000002E-3</v>
      </c>
    </row>
    <row r="20" spans="1:3" ht="18" customHeight="1">
      <c r="A20" s="791" t="s">
        <v>486</v>
      </c>
      <c r="B20" s="790"/>
      <c r="C20" s="870">
        <v>8.0000000000000002E-3</v>
      </c>
    </row>
    <row r="21" spans="1:3" ht="18" customHeight="1">
      <c r="A21" s="791" t="s">
        <v>28</v>
      </c>
      <c r="B21" s="790"/>
      <c r="C21" s="870">
        <v>5.0000000000000001E-3</v>
      </c>
    </row>
    <row r="22" spans="1:3" ht="18" customHeight="1">
      <c r="A22" s="791" t="s">
        <v>487</v>
      </c>
      <c r="B22" s="790"/>
      <c r="C22" s="870">
        <v>5.0000000000000001E-3</v>
      </c>
    </row>
    <row r="23" spans="1:3" ht="18" customHeight="1">
      <c r="A23" s="791" t="s">
        <v>33</v>
      </c>
      <c r="B23" s="790"/>
      <c r="C23" s="870">
        <v>5.0000000000000001E-3</v>
      </c>
    </row>
    <row r="24" spans="1:3" ht="18" customHeight="1" thickBot="1">
      <c r="A24" s="792" t="s">
        <v>488</v>
      </c>
      <c r="B24" s="793"/>
      <c r="C24" s="870">
        <v>5.0000000000000001E-3</v>
      </c>
    </row>
    <row r="25" spans="1:3" ht="18" customHeight="1">
      <c r="A25" s="794" t="s">
        <v>416</v>
      </c>
      <c r="B25" s="795"/>
      <c r="C25" s="871">
        <v>2.1000000000000001E-2</v>
      </c>
    </row>
    <row r="26" spans="1:3" ht="18" customHeight="1" thickBot="1">
      <c r="A26" s="792" t="s">
        <v>417</v>
      </c>
      <c r="B26" s="793"/>
      <c r="C26" s="872">
        <v>0.01</v>
      </c>
    </row>
    <row r="27" spans="1:3" ht="18" customHeight="1">
      <c r="A27" s="791" t="s">
        <v>469</v>
      </c>
      <c r="B27" s="790"/>
      <c r="C27" s="870">
        <v>0.01</v>
      </c>
    </row>
    <row r="28" spans="1:3" ht="18" customHeight="1">
      <c r="A28" s="791" t="s">
        <v>470</v>
      </c>
      <c r="B28" s="790"/>
      <c r="C28" s="870">
        <v>8.9999999999999993E-3</v>
      </c>
    </row>
    <row r="29" spans="1:3" ht="18" customHeight="1">
      <c r="A29" s="791" t="s">
        <v>471</v>
      </c>
      <c r="B29" s="790"/>
      <c r="C29" s="870">
        <v>1.4E-2</v>
      </c>
    </row>
    <row r="30" spans="1:3" ht="18" customHeight="1">
      <c r="A30" s="791" t="s">
        <v>472</v>
      </c>
      <c r="B30" s="790"/>
      <c r="C30" s="870">
        <v>2.1000000000000001E-2</v>
      </c>
    </row>
    <row r="31" spans="1:3" ht="18" customHeight="1">
      <c r="A31" s="791" t="s">
        <v>473</v>
      </c>
      <c r="B31" s="790"/>
      <c r="C31" s="870">
        <v>1.6E-2</v>
      </c>
    </row>
    <row r="32" spans="1:3" ht="18" customHeight="1">
      <c r="A32" s="791" t="s">
        <v>474</v>
      </c>
      <c r="B32" s="790"/>
      <c r="C32" s="870">
        <v>0.02</v>
      </c>
    </row>
    <row r="33" spans="1:3" ht="18" customHeight="1">
      <c r="A33" s="791" t="s">
        <v>475</v>
      </c>
      <c r="B33" s="790"/>
      <c r="C33" s="870">
        <v>1.4E-2</v>
      </c>
    </row>
    <row r="34" spans="1:3" ht="18" customHeight="1">
      <c r="A34" s="791" t="s">
        <v>476</v>
      </c>
      <c r="B34" s="790"/>
      <c r="C34" s="870">
        <v>8.0000000000000002E-3</v>
      </c>
    </row>
    <row r="35" spans="1:3" ht="18" customHeight="1">
      <c r="A35" s="791" t="s">
        <v>477</v>
      </c>
      <c r="B35" s="790"/>
      <c r="C35" s="870">
        <v>5.0000000000000001E-3</v>
      </c>
    </row>
    <row r="36" spans="1:3" ht="18" customHeight="1" thickBot="1">
      <c r="A36" s="792" t="s">
        <v>478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2022-03-10T14:55:28Z</dcterms:modified>
</cp:coreProperties>
</file>